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6430"/>
  </bookViews>
  <sheets>
    <sheet name="Sökande" sheetId="6" r:id="rId1"/>
    <sheet name="Sammanfattning" sheetId="9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4" i="6" l="1"/>
  <c r="B9" i="9"/>
  <c r="C9" i="9"/>
  <c r="B12" i="9"/>
  <c r="C12" i="9"/>
  <c r="D12" i="9"/>
  <c r="D9" i="9"/>
  <c r="C17" i="9"/>
  <c r="B17" i="9"/>
  <c r="D17" i="9"/>
  <c r="E234" i="6"/>
  <c r="I234" i="6"/>
  <c r="F234" i="6"/>
  <c r="C234" i="6"/>
  <c r="B234" i="6"/>
  <c r="J234" i="6"/>
  <c r="H234" i="6"/>
  <c r="G234" i="6"/>
</calcChain>
</file>

<file path=xl/sharedStrings.xml><?xml version="1.0" encoding="utf-8"?>
<sst xmlns="http://schemas.openxmlformats.org/spreadsheetml/2006/main" count="258" uniqueCount="255">
  <si>
    <t>SHM 5.4.2022</t>
  </si>
  <si>
    <t>Statsunderstöd för vissa kostnader som den offentliga social- och hälsovården orsakats 2021 på grund av covid-19-epidemin</t>
  </si>
  <si>
    <t xml:space="preserve">Statsunderstöd som beviljas vid den första och andra ansökningsomgången. </t>
  </si>
  <si>
    <t xml:space="preserve">Understöden beviljas med stöd av statsrådets förordning 860/2021. </t>
  </si>
  <si>
    <t>Understöd enligt förordningen beviljas under moment 33.60.38 i statsbudgeten (Statsunderstöd för den offentliga social- och hälsovårdens covid-19-kostnader, reservationsanslag 2 år).</t>
  </si>
  <si>
    <t>Under momentet har det reserverats en särskild post för ersättning av kostnader för covid-19-testning och smittspårning och en annan post för ersättning av andra direkta covid-19-kostnader.</t>
  </si>
  <si>
    <t>Sökandens namn</t>
  </si>
  <si>
    <t>1 ansökningsomgången: testning och smittspårning sammanlagt  (mom. 33.60.38.01)</t>
  </si>
  <si>
    <t>1 ansökningsomgången: kostnader för vård, vaccinationer och övrigt sammanlagt  (mom. 33.60.38.04)</t>
  </si>
  <si>
    <t>1 ansökningsomgången: bruttobelopp</t>
  </si>
  <si>
    <t>2 ansökningsomgången: testning och smittspårning sammanlagt (mom. 33.60.38.01)</t>
  </si>
  <si>
    <t>2 ansökningsomgången: kostnader för vård, vaccinationer och övrigt sammanlagt (mom. 33.60.38.04)</t>
  </si>
  <si>
    <t>2 ansökningsomgången: bruttobelopp</t>
  </si>
  <si>
    <t>Hela året: testning och smittspårning sammanlagt (mom. 33.60.38.01)</t>
  </si>
  <si>
    <t>Hela året: kostnader för vård, vaccinationer och övrigt sammanlagt (mom. 33.60.38.04)</t>
  </si>
  <si>
    <t>Hela året: bruttobelopp</t>
  </si>
  <si>
    <t>Ackas stad</t>
  </si>
  <si>
    <t>Alajärvi stad /  Järvi-Pohjanmaan perusturva</t>
  </si>
  <si>
    <t>Asikkala kommun</t>
  </si>
  <si>
    <t>Askola kommun</t>
  </si>
  <si>
    <t>Aura kommun</t>
  </si>
  <si>
    <t>Enonkoski kommun</t>
  </si>
  <si>
    <t>Esbo stad</t>
  </si>
  <si>
    <t>Samkommunen för Södra Karelens social- och hälsovård</t>
  </si>
  <si>
    <t>Samkommunen för Södra Österbottens sjukvårdsdistrikt</t>
  </si>
  <si>
    <t>Samkommunen för social- och hälsovårdstjänster i Södra Savolax</t>
  </si>
  <si>
    <t>Euraåminne kommun</t>
  </si>
  <si>
    <t>Eura kommun</t>
  </si>
  <si>
    <t>Samkommunen för Forssaregionens hälsovård</t>
  </si>
  <si>
    <t>Haapajärvi stad</t>
  </si>
  <si>
    <t>Haapavesi stad, Social- och hälsovårdsdistriktet Helmi</t>
  </si>
  <si>
    <t>Karlö kommun</t>
  </si>
  <si>
    <t>Hangö stad</t>
  </si>
  <si>
    <t>Harjavalta stad</t>
  </si>
  <si>
    <t>Hartola kommun</t>
  </si>
  <si>
    <t>Hattula kommun</t>
  </si>
  <si>
    <t>Hausjärvi kommun</t>
  </si>
  <si>
    <t>Heinola stad</t>
  </si>
  <si>
    <t>Samkommunen för Helsingfors och Nylands sjukvårdsdistrikt</t>
  </si>
  <si>
    <t>Social- och hälsovårdsväsendet i Helsingfors</t>
  </si>
  <si>
    <t>Hirvensalmi kommun</t>
  </si>
  <si>
    <t>Hollola kommun</t>
  </si>
  <si>
    <t>Vittis stad</t>
  </si>
  <si>
    <t>Hämeenkyrö kommun</t>
  </si>
  <si>
    <t>Tavastehus stad</t>
  </si>
  <si>
    <t>Itis kommun</t>
  </si>
  <si>
    <t>Ikalis stad</t>
  </si>
  <si>
    <t>Ilmajoki kommun</t>
  </si>
  <si>
    <t>Enare kommun</t>
  </si>
  <si>
    <t>Ingå kommun</t>
  </si>
  <si>
    <t>Isojoki kommun</t>
  </si>
  <si>
    <t>Storkyro kommun</t>
  </si>
  <si>
    <t>Samkommunen för Östra Savolax sjukvårdsdistrikt</t>
  </si>
  <si>
    <t>Janakkala kommun</t>
  </si>
  <si>
    <t>Samkommunen JIK-peruspalveluliikelaitoskuntayhtymä</t>
  </si>
  <si>
    <t>Joutsa kommun</t>
  </si>
  <si>
    <t>Juva kommun</t>
  </si>
  <si>
    <t>Jyväskylä stad</t>
  </si>
  <si>
    <t>Jämsä stad</t>
  </si>
  <si>
    <t>S:t Karins stad</t>
  </si>
  <si>
    <t>Kaavi kommun</t>
  </si>
  <si>
    <t>Samkommunen för Kajanalands social- och hälsovård</t>
  </si>
  <si>
    <t>Kalajoki stad</t>
  </si>
  <si>
    <t>Kangasala stad</t>
  </si>
  <si>
    <t>Kangasniemi kommun</t>
  </si>
  <si>
    <t>Kannonkoski kommun</t>
  </si>
  <si>
    <t>Samkommunen för Centrala Tavastlands sjukvårdsdistrikt</t>
  </si>
  <si>
    <t xml:space="preserve">Karijoki kommun </t>
  </si>
  <si>
    <t>Karstula kommun</t>
  </si>
  <si>
    <t>Kaskö stad</t>
  </si>
  <si>
    <t>Grankulla stad</t>
  </si>
  <si>
    <t>Keitele kommun</t>
  </si>
  <si>
    <t>Kemijärvi stad</t>
  </si>
  <si>
    <t>Keminmaa kommun</t>
  </si>
  <si>
    <t>Kemi stad</t>
  </si>
  <si>
    <t>Kempele kommun</t>
  </si>
  <si>
    <t>Kervo stad</t>
  </si>
  <si>
    <t xml:space="preserve">Mellersta Österbottens samkommun för social- och hälsovårdstjänster </t>
  </si>
  <si>
    <t>Mellersta Finlands sjukvårdsdistrikt</t>
  </si>
  <si>
    <t>Mellersta Nylands samkommun för social- och hälsovård</t>
  </si>
  <si>
    <t>Keuru stad</t>
  </si>
  <si>
    <t>Kihniö kommun</t>
  </si>
  <si>
    <t>Kimitoöns kommun</t>
  </si>
  <si>
    <t>Kinnula kommun</t>
  </si>
  <si>
    <t>Kyrkslätts kommun</t>
  </si>
  <si>
    <t>Kittilä kommun</t>
  </si>
  <si>
    <t>Kivijärvi kommun</t>
  </si>
  <si>
    <t>Kokemäki stad</t>
  </si>
  <si>
    <t>Kolari kommun</t>
  </si>
  <si>
    <t>Konnevesi kommun</t>
  </si>
  <si>
    <t>Korsholms kommun</t>
  </si>
  <si>
    <t>Korsnäs kommun</t>
  </si>
  <si>
    <t>Koski Tl kommun</t>
  </si>
  <si>
    <t>Kristinestad stad</t>
  </si>
  <si>
    <t>Samkommunen Kaksineuvoinen</t>
  </si>
  <si>
    <t>Kuopio stad</t>
  </si>
  <si>
    <t>Kuusamo stad</t>
  </si>
  <si>
    <t>Samkommunen Kuusiokunnat sosiaali -ja terveyskuntayhtymä</t>
  </si>
  <si>
    <t>Samkommunen för social- och hälsovårdstjänster i Kymmenedalen</t>
  </si>
  <si>
    <t>Kyyjärvi kommun</t>
  </si>
  <si>
    <t>Kärkölä kommun</t>
  </si>
  <si>
    <t>Kärsämäki kommun</t>
  </si>
  <si>
    <t>Lahtis stad</t>
  </si>
  <si>
    <t>Laihela kommun</t>
  </si>
  <si>
    <t>Letala stad</t>
  </si>
  <si>
    <t>Samkommunen för Lapplands sjukvårdsdistrikt</t>
  </si>
  <si>
    <t>Lappträsk kommun</t>
  </si>
  <si>
    <t>Lapinlahti kommun</t>
  </si>
  <si>
    <t>Lappo stad</t>
  </si>
  <si>
    <t>Larsmo kommun</t>
  </si>
  <si>
    <t>Laukaa kommun</t>
  </si>
  <si>
    <t>Lempäälä kommun</t>
  </si>
  <si>
    <t>Leppävirta kommun</t>
  </si>
  <si>
    <t>Lundo kommun, social- och hälsovårdstjänster</t>
  </si>
  <si>
    <t>Limingo kommun</t>
  </si>
  <si>
    <t>Lojo stad</t>
  </si>
  <si>
    <t>Loimaa stad</t>
  </si>
  <si>
    <t>Loppi kommun</t>
  </si>
  <si>
    <t>Lovisa stad - grundtrygghetscentralen</t>
  </si>
  <si>
    <t>Luhanka kommun</t>
  </si>
  <si>
    <t>Lumijoki kommun</t>
  </si>
  <si>
    <t>Samkommunen för Länsi-Pohja social- och hälsovårdstjänster och sjukvårdsdistrikt</t>
  </si>
  <si>
    <t>Malax kommun</t>
  </si>
  <si>
    <t>Marttila kommun</t>
  </si>
  <si>
    <t>Masku kommun</t>
  </si>
  <si>
    <t>S:t Michels stad</t>
  </si>
  <si>
    <t>Muhos kommun</t>
  </si>
  <si>
    <t>Multia kommun</t>
  </si>
  <si>
    <t>Muurames affärsverk Hyvinvointi</t>
  </si>
  <si>
    <t>Mynämäki kommun</t>
  </si>
  <si>
    <t>Mörskom kommun</t>
  </si>
  <si>
    <t>Mänttä-Vilppula stad</t>
  </si>
  <si>
    <t>Mäntyharju kommun</t>
  </si>
  <si>
    <t>Nådendals stad</t>
  </si>
  <si>
    <t>Nakkila kommun</t>
  </si>
  <si>
    <t>Nivala stad</t>
  </si>
  <si>
    <t>Nokia stad</t>
  </si>
  <si>
    <t>Nousis kommun</t>
  </si>
  <si>
    <t>Närpes stad</t>
  </si>
  <si>
    <t>Orimattila stad</t>
  </si>
  <si>
    <t>Orivesi stad</t>
  </si>
  <si>
    <t>Oulainen stad</t>
  </si>
  <si>
    <t>Uleåborgs stad</t>
  </si>
  <si>
    <t>Samkommunen Oulunkaaren kuntayhtymä</t>
  </si>
  <si>
    <t>Padasjoki kommun</t>
  </si>
  <si>
    <t>Samkommunen Paimion-Sauvon kansanterveyskuntayhtymä</t>
  </si>
  <si>
    <t>Pemars stad</t>
  </si>
  <si>
    <t>Pargas stad</t>
  </si>
  <si>
    <t>Parkano stad</t>
  </si>
  <si>
    <t>Pedersöre kommun</t>
  </si>
  <si>
    <t>Samkommunen Pelkosenniemen-Savukosken kansanterveystyön kuntayhtymä</t>
  </si>
  <si>
    <t>Pello kommun</t>
  </si>
  <si>
    <t>Pertunmaa kommun</t>
  </si>
  <si>
    <t>Peruspalvelukuntayhtymä Kallio</t>
  </si>
  <si>
    <t>Samkommunen Perusturvakuntayhtymä Karviainen</t>
  </si>
  <si>
    <t>Petäjävesi kommun</t>
  </si>
  <si>
    <t>Pieksämäki stad</t>
  </si>
  <si>
    <t>Pielavesi kommun</t>
  </si>
  <si>
    <t>Pihtipudas kommun</t>
  </si>
  <si>
    <t>Samkommunen för Birkalands sjukvårdsdistrikt</t>
  </si>
  <si>
    <t>Pirkkala kommun</t>
  </si>
  <si>
    <t>Samkommunen för social- och hälsovårdstjänster i Norra Karelen</t>
  </si>
  <si>
    <t>Norra Österbottens sjukvårdsdistrikt</t>
  </si>
  <si>
    <t>Mellersta Satakuntas samkommun för primärvård (PoSa)</t>
  </si>
  <si>
    <t>Samkommunen för Norra Savolax sjukvårdsdistrikt</t>
  </si>
  <si>
    <t xml:space="preserve">Björneborgs stad </t>
  </si>
  <si>
    <t>Borgå stad</t>
  </si>
  <si>
    <t>Posio kommun</t>
  </si>
  <si>
    <t>Pukkila kommun</t>
  </si>
  <si>
    <t>Puolanka kommun</t>
  </si>
  <si>
    <t>Puumala kommun</t>
  </si>
  <si>
    <t>Pyhäjoki kommun</t>
  </si>
  <si>
    <t>Pyhäjärvi stad</t>
  </si>
  <si>
    <t>Pyhäranta kommun</t>
  </si>
  <si>
    <t>Päijänne-Tavastlands välfärdssamkommun</t>
  </si>
  <si>
    <t>Pälkäne kommun</t>
  </si>
  <si>
    <t>Samkommunen Pöytyän kansanterveystyön kuntayhtymä</t>
  </si>
  <si>
    <t>Pöytyä kommun</t>
  </si>
  <si>
    <t>Brahestads stad</t>
  </si>
  <si>
    <t>Samkommunen Raahen seudun hyvinvointikuntayhtymä</t>
  </si>
  <si>
    <t>Reso stad</t>
  </si>
  <si>
    <t>Rantasalmi kommun</t>
  </si>
  <si>
    <t>Ranua kommun</t>
  </si>
  <si>
    <t>Raseborgs stad</t>
  </si>
  <si>
    <t>Raumo stad</t>
  </si>
  <si>
    <t>Rautavaara kommun</t>
  </si>
  <si>
    <t>Reisjärvi kommun</t>
  </si>
  <si>
    <t>Riihimäki stad</t>
  </si>
  <si>
    <t>Rovaniemi stad</t>
  </si>
  <si>
    <t>Saarijärvi stad</t>
  </si>
  <si>
    <t>Salla kommun</t>
  </si>
  <si>
    <t>Salo stad</t>
  </si>
  <si>
    <t>Sastamala stad</t>
  </si>
  <si>
    <t>Samkommunen för Satakunta sjukvårdsdistrikt</t>
  </si>
  <si>
    <t>Sagu kommun</t>
  </si>
  <si>
    <t>Nyslott stad</t>
  </si>
  <si>
    <t>Seinäjoki stad</t>
  </si>
  <si>
    <t>Siikajoki kommun</t>
  </si>
  <si>
    <t>Siikalatva kommun</t>
  </si>
  <si>
    <t>Siilinjärvi kommun</t>
  </si>
  <si>
    <t>Sibbo kommun</t>
  </si>
  <si>
    <t>Samkommmunen Sisä-Savon terveydenhuollon kuntayhtymä</t>
  </si>
  <si>
    <t>Sjundeå kommun</t>
  </si>
  <si>
    <t>Sodankylä kommun</t>
  </si>
  <si>
    <t>Somero stad</t>
  </si>
  <si>
    <t>Jakobstad stad</t>
  </si>
  <si>
    <t>Sulkava kommun</t>
  </si>
  <si>
    <t>Samkommunen Suupohjan peruspalveluliikelaitoskuntayhtymä</t>
  </si>
  <si>
    <t>Sysmä kommun</t>
  </si>
  <si>
    <t>Säkylä kommun</t>
  </si>
  <si>
    <t>Taivalkoski kommun</t>
  </si>
  <si>
    <t>Tövsala kommun</t>
  </si>
  <si>
    <t>Tammerfors stad</t>
  </si>
  <si>
    <t>Tervola kommun</t>
  </si>
  <si>
    <t>Tervo kommun</t>
  </si>
  <si>
    <t>Toivakka kommun</t>
  </si>
  <si>
    <t>Torneå stad</t>
  </si>
  <si>
    <t>Åbo stad</t>
  </si>
  <si>
    <t>Tuusniemi kommun</t>
  </si>
  <si>
    <t>Tyrnävä kommun</t>
  </si>
  <si>
    <t>Urjala kommun</t>
  </si>
  <si>
    <t>Utsjoki kommun</t>
  </si>
  <si>
    <t>Nykarleby stad</t>
  </si>
  <si>
    <t>Nystads stad</t>
  </si>
  <si>
    <t>Vasa stad</t>
  </si>
  <si>
    <t>Vasa sjukvårdsdistrikt</t>
  </si>
  <si>
    <t>Valkeakoski stad</t>
  </si>
  <si>
    <t>Vanda stad</t>
  </si>
  <si>
    <t>Varkaus stad</t>
  </si>
  <si>
    <t>Samkommunen för Egentliga Finlands sjukvårdsdistrikt</t>
  </si>
  <si>
    <t>Vehmaa kommun</t>
  </si>
  <si>
    <t>Vesanto kommun</t>
  </si>
  <si>
    <t>Viitasaari stad</t>
  </si>
  <si>
    <t>Virdois stad</t>
  </si>
  <si>
    <t>Övertorneå kommun</t>
  </si>
  <si>
    <t>Övre Savolax samkommun för social- och hälsovård</t>
  </si>
  <si>
    <t>Ylöjärvi stad</t>
  </si>
  <si>
    <t>Ålands hälso- och sjukvård</t>
  </si>
  <si>
    <t>Ålands landskapsregering</t>
  </si>
  <si>
    <t>Äänekoski stad</t>
  </si>
  <si>
    <t>Sammanlagt</t>
  </si>
  <si>
    <t>Den första ansökningsomgången gällde främst kostnader som uppkom under tiden 1.1-31.8.2021, och den andra kostnader som uppkom främst under tiden 1.9-31.12.2021. Under den andra</t>
  </si>
  <si>
    <t>ansökningsomgången var det också möjligt att ansöka retroaktivt om understöd för sådana poster som sökanden inte sökt understöd för alls eller sökt understöd för bara delvis vid den första</t>
  </si>
  <si>
    <t>ansökningsomgången. I fråga om den andra ansökningsomgången innehåller understödsbeloppen i tabellen nedan även de understöd som sökts retroaktivt (sammanlagt &lt; 10 mn €) och</t>
  </si>
  <si>
    <t xml:space="preserve">omprövningarna av beslut om den första ansökningsomgången (2 st.).  </t>
  </si>
  <si>
    <t>Understödsbelopp (miljoner euro)</t>
  </si>
  <si>
    <t>1 ansökningsomgången</t>
  </si>
  <si>
    <t>2 ansökningsomgången</t>
  </si>
  <si>
    <t>Moment 33.60.38.01</t>
  </si>
  <si>
    <t>Understöd för testning</t>
  </si>
  <si>
    <t>Understöd för smittspårning</t>
  </si>
  <si>
    <t>Moment 33.60.38.04</t>
  </si>
  <si>
    <t>Understöd för vaccination</t>
  </si>
  <si>
    <t>Understöd för vård av covid-19-patienter</t>
  </si>
  <si>
    <t>Understöd för andra direkta kostnader (befolkningsandelen)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</si>
</sst>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1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/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0" borderId="1" xfId="0" applyFont="1" applyBorder="1"/>
    <xf numFmtId="0" fontId="7" fillId="3" borderId="1" xfId="0" applyFont="1" applyFill="1" applyBorder="1"/>
    <xf numFmtId="3" fontId="5" fillId="3" borderId="1" xfId="0" applyNumberFormat="1" applyFont="1" applyFill="1" applyBorder="1"/>
    <xf numFmtId="3" fontId="8" fillId="3" borderId="1" xfId="0" applyNumberFormat="1" applyFont="1" applyFill="1" applyBorder="1"/>
    <xf numFmtId="3" fontId="5" fillId="0" borderId="1" xfId="0" applyNumberFormat="1" applyFont="1" applyBorder="1"/>
    <xf numFmtId="3" fontId="8" fillId="0" borderId="1" xfId="0" applyNumberFormat="1" applyFont="1" applyBorder="1"/>
    <xf numFmtId="1" fontId="5" fillId="0" borderId="1" xfId="0" applyNumberFormat="1" applyFont="1" applyBorder="1"/>
    <xf numFmtId="0" fontId="8" fillId="2" borderId="0" xfId="0" applyFont="1" applyFill="1"/>
    <xf numFmtId="0" fontId="8" fillId="3" borderId="1" xfId="0" applyFont="1" applyFill="1" applyBorder="1"/>
    <xf numFmtId="0" fontId="1" fillId="4" borderId="2" xfId="0" applyFont="1" applyFill="1" applyBorder="1"/>
    <xf numFmtId="3" fontId="1" fillId="4" borderId="3" xfId="0" applyNumberFormat="1" applyFont="1" applyFill="1" applyBorder="1"/>
    <xf numFmtId="3" fontId="1" fillId="4" borderId="4" xfId="0" applyNumberFormat="1" applyFont="1" applyFill="1" applyBorder="1"/>
  </cellXfs>
  <cellStyles count="1">
    <cellStyle name="Normaali" xfId="0" builtinId="0"/>
  </cellStyles>
  <dxfs count="10">
    <dxf>
      <font>
        <b/>
      </font>
      <numFmt numFmtId="3" formatCode="#,##0"/>
      <fill>
        <patternFill patternType="none">
          <fgColor indexed="64"/>
          <bgColor auto="1"/>
        </patternFill>
      </fill>
    </dxf>
    <dxf>
      <numFmt numFmtId="3" formatCode="#,##0"/>
    </dxf>
    <dxf>
      <numFmt numFmtId="3" formatCode="#,##0"/>
    </dxf>
    <dxf>
      <font>
        <b/>
      </font>
      <numFmt numFmtId="3" formatCode="#,##0"/>
    </dxf>
    <dxf>
      <numFmt numFmtId="3" formatCode="#,##0"/>
    </dxf>
    <dxf>
      <numFmt numFmtId="3" formatCode="#,##0"/>
    </dxf>
    <dxf>
      <font>
        <b/>
      </font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le6" displayName="Table6" ref="A8:J232" totalsRowShown="0" headerRowDxfId="9">
  <autoFilter ref="A8:J232"/>
  <sortState ref="A2:L225">
    <sortCondition ref="A1:A225"/>
  </sortState>
  <tableColumns count="10">
    <tableColumn id="1" name="Sökandens namn"/>
    <tableColumn id="4" name="1 ansökningsomgången: testning och smittspårning sammanlagt  (mom. 33.60.38.01)" dataDxfId="8"/>
    <tableColumn id="5" name="1 ansökningsomgången: kostnader för vård, vaccinationer och övrigt sammanlagt  (mom. 33.60.38.04)" dataDxfId="7"/>
    <tableColumn id="6" name="1 ansökningsomgången: bruttobelopp" dataDxfId="6"/>
    <tableColumn id="7" name="2 ansökningsomgången: testning och smittspårning sammanlagt (mom. 33.60.38.01)" dataDxfId="5"/>
    <tableColumn id="8" name="2 ansökningsomgången: kostnader för vård, vaccinationer och övrigt sammanlagt (mom. 33.60.38.04)" dataDxfId="4"/>
    <tableColumn id="9" name="2 ansökningsomgången: bruttobelopp" dataDxfId="3"/>
    <tableColumn id="10" name="Hela året: testning och smittspårning sammanlagt (mom. 33.60.38.01)" dataDxfId="2"/>
    <tableColumn id="11" name="Hela året: kostnader för vård, vaccinationer och övrigt sammanlagt (mom. 33.60.38.04)" dataDxfId="1"/>
    <tableColumn id="12" name="Hela året: bruttobelopp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J241"/>
  <sheetViews>
    <sheetView tabSelected="1" workbookViewId="0">
      <pane xSplit="1" topLeftCell="B1" activePane="topRight" state="frozen"/>
      <selection pane="topRight" activeCell="J234" sqref="J234"/>
    </sheetView>
  </sheetViews>
  <sheetFormatPr defaultRowHeight="14.5" x14ac:dyDescent="0.35"/>
  <cols>
    <col min="1" max="1" width="76.26953125" customWidth="1"/>
    <col min="2" max="2" width="30.81640625" bestFit="1" customWidth="1"/>
    <col min="3" max="3" width="32.54296875" bestFit="1" customWidth="1"/>
    <col min="4" max="4" width="21.81640625" bestFit="1" customWidth="1"/>
    <col min="5" max="5" width="30.453125" bestFit="1" customWidth="1"/>
    <col min="6" max="6" width="32.54296875" bestFit="1" customWidth="1"/>
    <col min="7" max="7" width="21.81640625" bestFit="1" customWidth="1"/>
    <col min="8" max="8" width="25.54296875" bestFit="1" customWidth="1"/>
    <col min="9" max="9" width="34.1796875" bestFit="1" customWidth="1"/>
    <col min="10" max="10" width="14.453125" bestFit="1" customWidth="1"/>
  </cols>
  <sheetData>
    <row r="1" spans="1:10" x14ac:dyDescent="0.35">
      <c r="A1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 ht="18.5" x14ac:dyDescent="0.45">
      <c r="A2" s="7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3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3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35">
      <c r="A5" t="s">
        <v>4</v>
      </c>
      <c r="B5" s="6"/>
      <c r="C5" s="6"/>
      <c r="D5" s="6"/>
      <c r="E5" s="6"/>
      <c r="F5" s="6"/>
      <c r="G5" s="6"/>
      <c r="H5" s="6"/>
      <c r="I5" s="6"/>
      <c r="J5" s="6"/>
    </row>
    <row r="6" spans="1:10" x14ac:dyDescent="0.35">
      <c r="A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3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45.75" customHeight="1" x14ac:dyDescent="0.35">
      <c r="A8" s="1" t="s">
        <v>6</v>
      </c>
      <c r="B8" s="1" t="s">
        <v>7</v>
      </c>
      <c r="C8" s="1" t="s">
        <v>8</v>
      </c>
      <c r="D8" s="5" t="s">
        <v>9</v>
      </c>
      <c r="E8" s="1" t="s">
        <v>10</v>
      </c>
      <c r="F8" s="1" t="s">
        <v>11</v>
      </c>
      <c r="G8" s="5" t="s">
        <v>12</v>
      </c>
      <c r="H8" s="1" t="s">
        <v>13</v>
      </c>
      <c r="I8" s="1" t="s">
        <v>14</v>
      </c>
      <c r="J8" s="4" t="s">
        <v>15</v>
      </c>
    </row>
    <row r="9" spans="1:10" x14ac:dyDescent="0.35">
      <c r="A9" t="s">
        <v>16</v>
      </c>
      <c r="B9" s="2">
        <v>704023</v>
      </c>
      <c r="C9" s="2">
        <v>657843</v>
      </c>
      <c r="D9" s="3">
        <v>1361866</v>
      </c>
      <c r="E9" s="2">
        <v>306211</v>
      </c>
      <c r="F9" s="2">
        <v>235329</v>
      </c>
      <c r="G9" s="3">
        <v>541540</v>
      </c>
      <c r="H9" s="2">
        <v>1010234</v>
      </c>
      <c r="I9" s="2">
        <v>893172</v>
      </c>
      <c r="J9" s="3">
        <v>1903406</v>
      </c>
    </row>
    <row r="10" spans="1:10" x14ac:dyDescent="0.35">
      <c r="A10" t="s">
        <v>17</v>
      </c>
      <c r="B10" s="2">
        <v>541853</v>
      </c>
      <c r="C10" s="2">
        <v>568380</v>
      </c>
      <c r="D10" s="3">
        <v>1110233</v>
      </c>
      <c r="E10" s="2">
        <v>464537</v>
      </c>
      <c r="F10" s="2">
        <v>698642</v>
      </c>
      <c r="G10" s="3">
        <v>1163179</v>
      </c>
      <c r="H10" s="2">
        <v>1006390</v>
      </c>
      <c r="I10" s="2">
        <v>1267022</v>
      </c>
      <c r="J10" s="3">
        <v>2273412</v>
      </c>
    </row>
    <row r="11" spans="1:10" x14ac:dyDescent="0.35">
      <c r="A11" t="s">
        <v>18</v>
      </c>
      <c r="B11" s="2">
        <v>0</v>
      </c>
      <c r="C11" s="2">
        <v>137003</v>
      </c>
      <c r="D11" s="3">
        <v>137003</v>
      </c>
      <c r="E11" s="2">
        <v>0</v>
      </c>
      <c r="F11" s="2">
        <v>0</v>
      </c>
      <c r="G11" s="3">
        <v>0</v>
      </c>
      <c r="H11" s="2">
        <v>0</v>
      </c>
      <c r="I11" s="2">
        <v>137003</v>
      </c>
      <c r="J11" s="3">
        <v>137003</v>
      </c>
    </row>
    <row r="12" spans="1:10" x14ac:dyDescent="0.35">
      <c r="A12" t="s">
        <v>19</v>
      </c>
      <c r="B12" s="2">
        <v>347164</v>
      </c>
      <c r="C12" s="2">
        <v>182574</v>
      </c>
      <c r="D12" s="3">
        <v>529738</v>
      </c>
      <c r="E12" s="2">
        <v>315054</v>
      </c>
      <c r="F12" s="2">
        <v>40889</v>
      </c>
      <c r="G12" s="3">
        <v>355943</v>
      </c>
      <c r="H12" s="2">
        <v>662218</v>
      </c>
      <c r="I12" s="2">
        <v>223463</v>
      </c>
      <c r="J12" s="3">
        <v>885681</v>
      </c>
    </row>
    <row r="13" spans="1:10" x14ac:dyDescent="0.35">
      <c r="A13" t="s">
        <v>20</v>
      </c>
      <c r="B13" s="2">
        <v>0</v>
      </c>
      <c r="C13" s="2">
        <v>67303</v>
      </c>
      <c r="D13" s="3">
        <v>67303</v>
      </c>
      <c r="E13" s="2">
        <v>0</v>
      </c>
      <c r="F13" s="2">
        <v>0</v>
      </c>
      <c r="G13" s="3">
        <v>0</v>
      </c>
      <c r="H13" s="2">
        <v>0</v>
      </c>
      <c r="I13" s="2">
        <v>67303</v>
      </c>
      <c r="J13" s="3">
        <v>67303</v>
      </c>
    </row>
    <row r="14" spans="1:10" x14ac:dyDescent="0.35">
      <c r="A14" t="s">
        <v>21</v>
      </c>
      <c r="B14" s="2">
        <v>0</v>
      </c>
      <c r="C14" s="2">
        <v>23273</v>
      </c>
      <c r="D14" s="3">
        <v>23273</v>
      </c>
      <c r="E14" s="2">
        <v>0</v>
      </c>
      <c r="F14" s="2">
        <v>0</v>
      </c>
      <c r="G14" s="3">
        <v>0</v>
      </c>
      <c r="H14" s="2">
        <v>0</v>
      </c>
      <c r="I14" s="2">
        <v>23273</v>
      </c>
      <c r="J14" s="3">
        <v>23273</v>
      </c>
    </row>
    <row r="15" spans="1:10" x14ac:dyDescent="0.35">
      <c r="A15" t="s">
        <v>22</v>
      </c>
      <c r="B15" s="2">
        <v>32658378</v>
      </c>
      <c r="C15" s="2">
        <v>13090744</v>
      </c>
      <c r="D15" s="3">
        <v>45749122</v>
      </c>
      <c r="E15" s="2">
        <v>21502853</v>
      </c>
      <c r="F15" s="2">
        <v>4565396</v>
      </c>
      <c r="G15" s="3">
        <v>26068249</v>
      </c>
      <c r="H15" s="2">
        <v>54161231</v>
      </c>
      <c r="I15" s="2">
        <v>17656140</v>
      </c>
      <c r="J15" s="3">
        <v>71817371</v>
      </c>
    </row>
    <row r="16" spans="1:10" x14ac:dyDescent="0.35">
      <c r="A16" t="s">
        <v>23</v>
      </c>
      <c r="B16" s="2">
        <v>5662045</v>
      </c>
      <c r="C16" s="2">
        <v>7385480</v>
      </c>
      <c r="D16" s="3">
        <v>13047525</v>
      </c>
      <c r="E16" s="2">
        <v>3254555</v>
      </c>
      <c r="F16" s="2">
        <v>2754454</v>
      </c>
      <c r="G16" s="3">
        <v>6009009</v>
      </c>
      <c r="H16" s="2">
        <v>8916600</v>
      </c>
      <c r="I16" s="2">
        <v>10139934</v>
      </c>
      <c r="J16" s="3">
        <v>19056534</v>
      </c>
    </row>
    <row r="17" spans="1:10" x14ac:dyDescent="0.35">
      <c r="A17" t="s">
        <v>24</v>
      </c>
      <c r="B17" s="2">
        <v>0</v>
      </c>
      <c r="C17" s="2">
        <v>2690100</v>
      </c>
      <c r="D17" s="3">
        <v>2690100</v>
      </c>
      <c r="E17" s="2">
        <v>0</v>
      </c>
      <c r="F17" s="2">
        <v>0</v>
      </c>
      <c r="G17" s="3">
        <v>0</v>
      </c>
      <c r="H17" s="2">
        <v>0</v>
      </c>
      <c r="I17" s="2">
        <v>2690100</v>
      </c>
      <c r="J17" s="3">
        <v>2690100</v>
      </c>
    </row>
    <row r="18" spans="1:10" x14ac:dyDescent="0.35">
      <c r="A18" t="s">
        <v>25</v>
      </c>
      <c r="B18" s="2">
        <v>0</v>
      </c>
      <c r="C18" s="2">
        <v>3023724</v>
      </c>
      <c r="D18" s="3">
        <v>3023724</v>
      </c>
      <c r="E18" s="2">
        <v>0</v>
      </c>
      <c r="F18" s="2">
        <v>889136</v>
      </c>
      <c r="G18" s="3">
        <v>889136</v>
      </c>
      <c r="H18" s="2">
        <v>0</v>
      </c>
      <c r="I18" s="2">
        <v>3912860</v>
      </c>
      <c r="J18" s="3">
        <v>3912860</v>
      </c>
    </row>
    <row r="19" spans="1:10" x14ac:dyDescent="0.35">
      <c r="A19" t="s">
        <v>26</v>
      </c>
      <c r="B19" s="2">
        <v>408227</v>
      </c>
      <c r="C19" s="2">
        <v>363349</v>
      </c>
      <c r="D19" s="3">
        <v>771576</v>
      </c>
      <c r="E19" s="2">
        <v>224243</v>
      </c>
      <c r="F19" s="2">
        <v>106705</v>
      </c>
      <c r="G19" s="3">
        <v>330948</v>
      </c>
      <c r="H19" s="2">
        <v>632470</v>
      </c>
      <c r="I19" s="2">
        <v>470054</v>
      </c>
      <c r="J19" s="3">
        <v>1102524</v>
      </c>
    </row>
    <row r="20" spans="1:10" x14ac:dyDescent="0.35">
      <c r="A20" t="s">
        <v>27</v>
      </c>
      <c r="B20" s="2">
        <v>622033</v>
      </c>
      <c r="C20" s="2">
        <v>534392</v>
      </c>
      <c r="D20" s="3">
        <v>1156425</v>
      </c>
      <c r="E20" s="2">
        <v>347150</v>
      </c>
      <c r="F20" s="2">
        <v>143871</v>
      </c>
      <c r="G20" s="3">
        <v>491021</v>
      </c>
      <c r="H20" s="2">
        <v>969183</v>
      </c>
      <c r="I20" s="2">
        <v>678263</v>
      </c>
      <c r="J20" s="3">
        <v>1647446</v>
      </c>
    </row>
    <row r="21" spans="1:10" x14ac:dyDescent="0.35">
      <c r="A21" t="s">
        <v>28</v>
      </c>
      <c r="B21" s="2">
        <v>1464892</v>
      </c>
      <c r="C21" s="2">
        <v>1574991</v>
      </c>
      <c r="D21" s="3">
        <v>3039883</v>
      </c>
      <c r="E21" s="2">
        <v>953263</v>
      </c>
      <c r="F21" s="2">
        <v>609181</v>
      </c>
      <c r="G21" s="3">
        <v>1562444</v>
      </c>
      <c r="H21" s="2">
        <v>2418155</v>
      </c>
      <c r="I21" s="2">
        <v>2184172</v>
      </c>
      <c r="J21" s="3">
        <v>4602327</v>
      </c>
    </row>
    <row r="22" spans="1:10" x14ac:dyDescent="0.35">
      <c r="A22" t="s">
        <v>29</v>
      </c>
      <c r="B22" s="2">
        <v>238795</v>
      </c>
      <c r="C22" s="2">
        <v>244912</v>
      </c>
      <c r="D22" s="3">
        <v>483707</v>
      </c>
      <c r="E22" s="2">
        <v>121452</v>
      </c>
      <c r="F22" s="2">
        <v>70480</v>
      </c>
      <c r="G22" s="3">
        <v>191932</v>
      </c>
      <c r="H22" s="2">
        <v>360247</v>
      </c>
      <c r="I22" s="2">
        <v>315392</v>
      </c>
      <c r="J22" s="3">
        <v>675639</v>
      </c>
    </row>
    <row r="23" spans="1:10" x14ac:dyDescent="0.35">
      <c r="A23" t="s">
        <v>30</v>
      </c>
      <c r="B23" s="2">
        <v>274315</v>
      </c>
      <c r="C23" s="2">
        <v>299640</v>
      </c>
      <c r="D23" s="3">
        <v>573955</v>
      </c>
      <c r="E23" s="2">
        <v>301206</v>
      </c>
      <c r="F23" s="2">
        <v>154254</v>
      </c>
      <c r="G23" s="3">
        <v>455460</v>
      </c>
      <c r="H23" s="2">
        <v>575521</v>
      </c>
      <c r="I23" s="2">
        <v>453894</v>
      </c>
      <c r="J23" s="3">
        <v>1029415</v>
      </c>
    </row>
    <row r="24" spans="1:10" x14ac:dyDescent="0.35">
      <c r="A24" t="s">
        <v>31</v>
      </c>
      <c r="B24" s="2">
        <v>18871</v>
      </c>
      <c r="C24" s="2">
        <v>37797</v>
      </c>
      <c r="D24" s="3">
        <v>56668</v>
      </c>
      <c r="E24" s="2">
        <v>9944</v>
      </c>
      <c r="F24" s="2">
        <v>9680</v>
      </c>
      <c r="G24" s="3">
        <v>19624</v>
      </c>
      <c r="H24" s="2">
        <v>28815</v>
      </c>
      <c r="I24" s="2">
        <v>47477</v>
      </c>
      <c r="J24" s="3">
        <v>76292</v>
      </c>
    </row>
    <row r="25" spans="1:10" x14ac:dyDescent="0.35">
      <c r="A25" t="s">
        <v>32</v>
      </c>
      <c r="B25" s="2">
        <v>225630</v>
      </c>
      <c r="C25" s="2">
        <v>319418</v>
      </c>
      <c r="D25" s="3">
        <v>545048</v>
      </c>
      <c r="E25" s="2">
        <v>243801</v>
      </c>
      <c r="F25" s="2">
        <v>65865</v>
      </c>
      <c r="G25" s="3">
        <v>309666</v>
      </c>
      <c r="H25" s="2">
        <v>469431</v>
      </c>
      <c r="I25" s="2">
        <v>385283</v>
      </c>
      <c r="J25" s="3">
        <v>854714</v>
      </c>
    </row>
    <row r="26" spans="1:10" x14ac:dyDescent="0.35">
      <c r="A26" t="s">
        <v>33</v>
      </c>
      <c r="B26" s="2">
        <v>175502</v>
      </c>
      <c r="C26" s="2">
        <v>254437</v>
      </c>
      <c r="D26" s="3">
        <v>429939</v>
      </c>
      <c r="E26" s="2">
        <v>240172</v>
      </c>
      <c r="F26" s="2">
        <v>113859</v>
      </c>
      <c r="G26" s="3">
        <v>354031</v>
      </c>
      <c r="H26" s="2">
        <v>415674</v>
      </c>
      <c r="I26" s="2">
        <v>368296</v>
      </c>
      <c r="J26" s="3">
        <v>783970</v>
      </c>
    </row>
    <row r="27" spans="1:10" x14ac:dyDescent="0.35">
      <c r="A27" t="s">
        <v>34</v>
      </c>
      <c r="B27" s="2">
        <v>0</v>
      </c>
      <c r="C27" s="2">
        <v>45135</v>
      </c>
      <c r="D27" s="3">
        <v>45135</v>
      </c>
      <c r="E27" s="2">
        <v>0</v>
      </c>
      <c r="F27" s="2">
        <v>0</v>
      </c>
      <c r="G27" s="3">
        <v>0</v>
      </c>
      <c r="H27" s="2">
        <v>0</v>
      </c>
      <c r="I27" s="2">
        <v>45135</v>
      </c>
      <c r="J27" s="3">
        <v>45135</v>
      </c>
    </row>
    <row r="28" spans="1:10" x14ac:dyDescent="0.35">
      <c r="A28" t="s">
        <v>35</v>
      </c>
      <c r="B28" s="2">
        <v>487837</v>
      </c>
      <c r="C28" s="2">
        <v>386325</v>
      </c>
      <c r="D28" s="3">
        <v>874162</v>
      </c>
      <c r="E28" s="2">
        <v>322100</v>
      </c>
      <c r="F28" s="2">
        <v>97505</v>
      </c>
      <c r="G28" s="3">
        <v>419605</v>
      </c>
      <c r="H28" s="2">
        <v>809937</v>
      </c>
      <c r="I28" s="2">
        <v>483830</v>
      </c>
      <c r="J28" s="3">
        <v>1293767</v>
      </c>
    </row>
    <row r="29" spans="1:10" x14ac:dyDescent="0.35">
      <c r="A29" t="s">
        <v>36</v>
      </c>
      <c r="B29" s="2">
        <v>381030</v>
      </c>
      <c r="C29" s="2">
        <v>324507</v>
      </c>
      <c r="D29" s="3">
        <v>705537</v>
      </c>
      <c r="E29" s="2">
        <v>269398</v>
      </c>
      <c r="F29" s="2">
        <v>512132</v>
      </c>
      <c r="G29" s="3">
        <v>781530</v>
      </c>
      <c r="H29" s="2">
        <v>650428</v>
      </c>
      <c r="I29" s="2">
        <v>836639</v>
      </c>
      <c r="J29" s="3">
        <v>1487067</v>
      </c>
    </row>
    <row r="30" spans="1:10" x14ac:dyDescent="0.35">
      <c r="A30" t="s">
        <v>37</v>
      </c>
      <c r="B30" s="2">
        <v>0</v>
      </c>
      <c r="C30" s="2">
        <v>723073</v>
      </c>
      <c r="D30" s="3">
        <v>723073</v>
      </c>
      <c r="E30" s="2">
        <v>107237</v>
      </c>
      <c r="F30" s="2">
        <v>166252</v>
      </c>
      <c r="G30" s="3">
        <v>273489</v>
      </c>
      <c r="H30" s="2">
        <v>107237</v>
      </c>
      <c r="I30" s="2">
        <v>889325</v>
      </c>
      <c r="J30" s="3">
        <v>996562</v>
      </c>
    </row>
    <row r="31" spans="1:10" x14ac:dyDescent="0.35">
      <c r="A31" t="s">
        <v>38</v>
      </c>
      <c r="B31" s="2">
        <v>0</v>
      </c>
      <c r="C31" s="2">
        <v>23785636</v>
      </c>
      <c r="D31" s="3">
        <v>23785636</v>
      </c>
      <c r="E31" s="2">
        <v>0</v>
      </c>
      <c r="F31" s="2">
        <v>0</v>
      </c>
      <c r="G31" s="3">
        <v>0</v>
      </c>
      <c r="H31" s="2">
        <v>0</v>
      </c>
      <c r="I31" s="2">
        <v>23785636</v>
      </c>
      <c r="J31" s="3">
        <v>23785636</v>
      </c>
    </row>
    <row r="32" spans="1:10" x14ac:dyDescent="0.35">
      <c r="A32" t="s">
        <v>39</v>
      </c>
      <c r="B32" s="2">
        <v>72641646</v>
      </c>
      <c r="C32" s="2">
        <v>32061384</v>
      </c>
      <c r="D32" s="3">
        <v>104703030</v>
      </c>
      <c r="E32" s="2">
        <v>41293143</v>
      </c>
      <c r="F32" s="2">
        <v>12460676</v>
      </c>
      <c r="G32" s="3">
        <v>53753819</v>
      </c>
      <c r="H32" s="2">
        <v>113934789</v>
      </c>
      <c r="I32" s="2">
        <v>44522060</v>
      </c>
      <c r="J32" s="3">
        <v>158456849</v>
      </c>
    </row>
    <row r="33" spans="1:10" x14ac:dyDescent="0.35">
      <c r="A33" t="s">
        <v>40</v>
      </c>
      <c r="B33" s="2">
        <v>83294</v>
      </c>
      <c r="C33" s="2">
        <v>38344</v>
      </c>
      <c r="D33" s="3">
        <v>121638</v>
      </c>
      <c r="E33" s="2">
        <v>45506</v>
      </c>
      <c r="F33" s="2">
        <v>0</v>
      </c>
      <c r="G33" s="3">
        <v>45506</v>
      </c>
      <c r="H33" s="2">
        <v>128800</v>
      </c>
      <c r="I33" s="2">
        <v>38344</v>
      </c>
      <c r="J33" s="3">
        <v>167144</v>
      </c>
    </row>
    <row r="34" spans="1:10" x14ac:dyDescent="0.35">
      <c r="A34" t="s">
        <v>41</v>
      </c>
      <c r="B34" s="2">
        <v>0</v>
      </c>
      <c r="C34" s="2">
        <v>395267</v>
      </c>
      <c r="D34" s="3">
        <v>395267</v>
      </c>
      <c r="E34" s="2">
        <v>0</v>
      </c>
      <c r="F34" s="2">
        <v>0</v>
      </c>
      <c r="G34" s="3">
        <v>0</v>
      </c>
      <c r="H34" s="2">
        <v>0</v>
      </c>
      <c r="I34" s="2">
        <v>395267</v>
      </c>
      <c r="J34" s="3">
        <v>395267</v>
      </c>
    </row>
    <row r="35" spans="1:10" x14ac:dyDescent="0.35">
      <c r="A35" t="s">
        <v>42</v>
      </c>
      <c r="B35" s="2">
        <v>672512</v>
      </c>
      <c r="C35" s="2">
        <v>370193</v>
      </c>
      <c r="D35" s="3">
        <v>1042705</v>
      </c>
      <c r="E35" s="2">
        <v>383424</v>
      </c>
      <c r="F35" s="2">
        <v>290155</v>
      </c>
      <c r="G35" s="3">
        <v>673579</v>
      </c>
      <c r="H35" s="2">
        <v>1055936</v>
      </c>
      <c r="I35" s="2">
        <v>660348</v>
      </c>
      <c r="J35" s="3">
        <v>1716284</v>
      </c>
    </row>
    <row r="36" spans="1:10" x14ac:dyDescent="0.35">
      <c r="A36" t="s">
        <v>43</v>
      </c>
      <c r="B36" s="2">
        <v>604960</v>
      </c>
      <c r="C36" s="2">
        <v>403018</v>
      </c>
      <c r="D36" s="3">
        <v>1007978</v>
      </c>
      <c r="E36" s="2">
        <v>352273</v>
      </c>
      <c r="F36" s="2">
        <v>84720</v>
      </c>
      <c r="G36" s="3">
        <v>436993</v>
      </c>
      <c r="H36" s="2">
        <v>957233</v>
      </c>
      <c r="I36" s="2">
        <v>487738</v>
      </c>
      <c r="J36" s="3">
        <v>1444971</v>
      </c>
    </row>
    <row r="37" spans="1:10" x14ac:dyDescent="0.35">
      <c r="A37" t="s">
        <v>44</v>
      </c>
      <c r="B37" s="2">
        <v>3274113</v>
      </c>
      <c r="C37" s="2">
        <v>3260652</v>
      </c>
      <c r="D37" s="3">
        <v>6534765</v>
      </c>
      <c r="E37" s="2">
        <v>2304650</v>
      </c>
      <c r="F37" s="2">
        <v>972404</v>
      </c>
      <c r="G37" s="3">
        <v>3277054</v>
      </c>
      <c r="H37" s="2">
        <v>5578763</v>
      </c>
      <c r="I37" s="2">
        <v>4233056</v>
      </c>
      <c r="J37" s="3">
        <v>9811819</v>
      </c>
    </row>
    <row r="38" spans="1:10" x14ac:dyDescent="0.35">
      <c r="A38" t="s">
        <v>45</v>
      </c>
      <c r="B38" s="2">
        <v>0</v>
      </c>
      <c r="C38" s="2">
        <v>112625</v>
      </c>
      <c r="D38" s="3">
        <v>112625</v>
      </c>
      <c r="E38" s="2">
        <v>0</v>
      </c>
      <c r="F38" s="2">
        <v>0</v>
      </c>
      <c r="G38" s="3">
        <v>0</v>
      </c>
      <c r="H38" s="2">
        <v>0</v>
      </c>
      <c r="I38" s="2">
        <v>112625</v>
      </c>
      <c r="J38" s="3">
        <v>112625</v>
      </c>
    </row>
    <row r="39" spans="1:10" x14ac:dyDescent="0.35">
      <c r="A39" t="s">
        <v>46</v>
      </c>
      <c r="B39" s="2">
        <v>291792</v>
      </c>
      <c r="C39" s="2">
        <v>249266</v>
      </c>
      <c r="D39" s="3">
        <v>541058</v>
      </c>
      <c r="E39" s="2">
        <v>294508</v>
      </c>
      <c r="F39" s="2">
        <v>121118</v>
      </c>
      <c r="G39" s="3">
        <v>415626</v>
      </c>
      <c r="H39" s="2">
        <v>586300</v>
      </c>
      <c r="I39" s="2">
        <v>370384</v>
      </c>
      <c r="J39" s="3">
        <v>956684</v>
      </c>
    </row>
    <row r="40" spans="1:10" x14ac:dyDescent="0.35">
      <c r="A40" t="s">
        <v>47</v>
      </c>
      <c r="B40" s="2">
        <v>0</v>
      </c>
      <c r="C40" s="2">
        <v>0</v>
      </c>
      <c r="D40" s="3">
        <v>0</v>
      </c>
      <c r="E40" s="2">
        <v>0</v>
      </c>
      <c r="F40" s="2">
        <v>31941</v>
      </c>
      <c r="G40" s="3">
        <v>31941</v>
      </c>
      <c r="H40" s="2">
        <v>0</v>
      </c>
      <c r="I40" s="2">
        <v>31941</v>
      </c>
      <c r="J40" s="3">
        <v>31941</v>
      </c>
    </row>
    <row r="41" spans="1:10" x14ac:dyDescent="0.35">
      <c r="A41" t="s">
        <v>48</v>
      </c>
      <c r="B41" s="2">
        <v>421377</v>
      </c>
      <c r="C41" s="2">
        <v>255582</v>
      </c>
      <c r="D41" s="3">
        <v>676959</v>
      </c>
      <c r="E41" s="2">
        <v>197954</v>
      </c>
      <c r="F41" s="2">
        <v>81572</v>
      </c>
      <c r="G41" s="3">
        <v>279526</v>
      </c>
      <c r="H41" s="2">
        <v>619331</v>
      </c>
      <c r="I41" s="2">
        <v>337154</v>
      </c>
      <c r="J41" s="3">
        <v>956485</v>
      </c>
    </row>
    <row r="42" spans="1:10" x14ac:dyDescent="0.35">
      <c r="A42" t="s">
        <v>49</v>
      </c>
      <c r="B42" s="2">
        <v>696107</v>
      </c>
      <c r="C42" s="2">
        <v>217122</v>
      </c>
      <c r="D42" s="3">
        <v>913229</v>
      </c>
      <c r="E42" s="2">
        <v>308391</v>
      </c>
      <c r="F42" s="2">
        <v>34116</v>
      </c>
      <c r="G42" s="3">
        <v>342507</v>
      </c>
      <c r="H42" s="2">
        <v>1004498</v>
      </c>
      <c r="I42" s="2">
        <v>251238</v>
      </c>
      <c r="J42" s="3">
        <v>1255736</v>
      </c>
    </row>
    <row r="43" spans="1:10" x14ac:dyDescent="0.35">
      <c r="A43" t="s">
        <v>50</v>
      </c>
      <c r="B43" s="2">
        <v>0</v>
      </c>
      <c r="C43" s="2">
        <v>32725</v>
      </c>
      <c r="D43" s="3">
        <v>32725</v>
      </c>
      <c r="E43" s="2">
        <v>0</v>
      </c>
      <c r="F43" s="2">
        <v>0</v>
      </c>
      <c r="G43" s="3">
        <v>0</v>
      </c>
      <c r="H43" s="2">
        <v>0</v>
      </c>
      <c r="I43" s="2">
        <v>32725</v>
      </c>
      <c r="J43" s="3">
        <v>32725</v>
      </c>
    </row>
    <row r="44" spans="1:10" x14ac:dyDescent="0.35">
      <c r="A44" t="s">
        <v>51</v>
      </c>
      <c r="B44" s="2">
        <v>0</v>
      </c>
      <c r="C44" s="2">
        <v>76007</v>
      </c>
      <c r="D44" s="3">
        <v>76007</v>
      </c>
      <c r="E44" s="2">
        <v>0</v>
      </c>
      <c r="F44" s="2">
        <v>0</v>
      </c>
      <c r="G44" s="3">
        <v>0</v>
      </c>
      <c r="H44" s="2">
        <v>0</v>
      </c>
      <c r="I44" s="2">
        <v>76007</v>
      </c>
      <c r="J44" s="3">
        <v>76007</v>
      </c>
    </row>
    <row r="45" spans="1:10" x14ac:dyDescent="0.35">
      <c r="A45" t="s">
        <v>52</v>
      </c>
      <c r="B45" s="2">
        <v>2474978</v>
      </c>
      <c r="C45" s="2">
        <v>1344390</v>
      </c>
      <c r="D45" s="3">
        <v>3819368</v>
      </c>
      <c r="E45" s="2">
        <v>1348226</v>
      </c>
      <c r="F45" s="2">
        <v>724933</v>
      </c>
      <c r="G45" s="3">
        <v>2073159</v>
      </c>
      <c r="H45" s="2">
        <v>3823204</v>
      </c>
      <c r="I45" s="2">
        <v>2069323</v>
      </c>
      <c r="J45" s="3">
        <v>5892527</v>
      </c>
    </row>
    <row r="46" spans="1:10" x14ac:dyDescent="0.35">
      <c r="A46" t="s">
        <v>53</v>
      </c>
      <c r="B46" s="2">
        <v>935543</v>
      </c>
      <c r="C46" s="2">
        <v>657414</v>
      </c>
      <c r="D46" s="3">
        <v>1592957</v>
      </c>
      <c r="E46" s="2">
        <v>597643</v>
      </c>
      <c r="F46" s="2">
        <v>154809</v>
      </c>
      <c r="G46" s="3">
        <v>752452</v>
      </c>
      <c r="H46" s="2">
        <v>1533186</v>
      </c>
      <c r="I46" s="2">
        <v>812223</v>
      </c>
      <c r="J46" s="3">
        <v>2345409</v>
      </c>
    </row>
    <row r="47" spans="1:10" x14ac:dyDescent="0.35">
      <c r="A47" t="s">
        <v>54</v>
      </c>
      <c r="B47" s="2">
        <v>1646338</v>
      </c>
      <c r="C47" s="2">
        <v>1498655</v>
      </c>
      <c r="D47" s="3">
        <v>3144993</v>
      </c>
      <c r="E47" s="2">
        <v>1187862</v>
      </c>
      <c r="F47" s="2">
        <v>549567</v>
      </c>
      <c r="G47" s="3">
        <v>1737429</v>
      </c>
      <c r="H47" s="2">
        <v>2834200</v>
      </c>
      <c r="I47" s="2">
        <v>2048222</v>
      </c>
      <c r="J47" s="3">
        <v>4882422</v>
      </c>
    </row>
    <row r="48" spans="1:10" x14ac:dyDescent="0.35">
      <c r="A48" t="s">
        <v>55</v>
      </c>
      <c r="B48" s="2">
        <v>108472</v>
      </c>
      <c r="C48" s="2">
        <v>162473</v>
      </c>
      <c r="D48" s="3">
        <v>270945</v>
      </c>
      <c r="E48" s="2">
        <v>82596</v>
      </c>
      <c r="F48" s="2">
        <v>35952</v>
      </c>
      <c r="G48" s="3">
        <v>118548</v>
      </c>
      <c r="H48" s="2">
        <v>191068</v>
      </c>
      <c r="I48" s="2">
        <v>198425</v>
      </c>
      <c r="J48" s="3">
        <v>389493</v>
      </c>
    </row>
    <row r="49" spans="1:10" x14ac:dyDescent="0.35">
      <c r="A49" t="s">
        <v>56</v>
      </c>
      <c r="B49" s="2">
        <v>234362</v>
      </c>
      <c r="C49" s="2">
        <v>100844</v>
      </c>
      <c r="D49" s="3">
        <v>335206</v>
      </c>
      <c r="E49" s="2">
        <v>126595</v>
      </c>
      <c r="F49" s="2">
        <v>24843</v>
      </c>
      <c r="G49" s="3">
        <v>151438</v>
      </c>
      <c r="H49" s="2">
        <v>360957</v>
      </c>
      <c r="I49" s="2">
        <v>125687</v>
      </c>
      <c r="J49" s="3">
        <v>486644</v>
      </c>
    </row>
    <row r="50" spans="1:10" x14ac:dyDescent="0.35">
      <c r="A50" t="s">
        <v>57</v>
      </c>
      <c r="B50" s="2">
        <v>6867356</v>
      </c>
      <c r="C50" s="2">
        <v>6162040</v>
      </c>
      <c r="D50" s="3">
        <v>13029396</v>
      </c>
      <c r="E50" s="2">
        <v>2984595</v>
      </c>
      <c r="F50" s="2">
        <v>2412761</v>
      </c>
      <c r="G50" s="3">
        <v>5397356</v>
      </c>
      <c r="H50" s="2">
        <v>9851951</v>
      </c>
      <c r="I50" s="2">
        <v>8574801</v>
      </c>
      <c r="J50" s="3">
        <v>18426752</v>
      </c>
    </row>
    <row r="51" spans="1:10" x14ac:dyDescent="0.35">
      <c r="A51" t="s">
        <v>58</v>
      </c>
      <c r="B51" s="2">
        <v>863588</v>
      </c>
      <c r="C51" s="2">
        <v>882345</v>
      </c>
      <c r="D51" s="3">
        <v>1745933</v>
      </c>
      <c r="E51" s="2">
        <v>454151</v>
      </c>
      <c r="F51" s="2">
        <v>353683</v>
      </c>
      <c r="G51" s="3">
        <v>807834</v>
      </c>
      <c r="H51" s="2">
        <v>1317739</v>
      </c>
      <c r="I51" s="2">
        <v>1236028</v>
      </c>
      <c r="J51" s="3">
        <v>2553767</v>
      </c>
    </row>
    <row r="52" spans="1:10" x14ac:dyDescent="0.35">
      <c r="A52" t="s">
        <v>59</v>
      </c>
      <c r="B52" s="2">
        <v>2462891</v>
      </c>
      <c r="C52" s="2">
        <v>1531369</v>
      </c>
      <c r="D52" s="3">
        <v>3994260</v>
      </c>
      <c r="E52" s="2">
        <v>1473916</v>
      </c>
      <c r="F52" s="2">
        <v>662307</v>
      </c>
      <c r="G52" s="3">
        <v>2136223</v>
      </c>
      <c r="H52" s="2">
        <v>3936807</v>
      </c>
      <c r="I52" s="2">
        <v>2193676</v>
      </c>
      <c r="J52" s="3">
        <v>6130483</v>
      </c>
    </row>
    <row r="53" spans="1:10" x14ac:dyDescent="0.35">
      <c r="A53" t="s">
        <v>60</v>
      </c>
      <c r="B53" s="2">
        <v>0</v>
      </c>
      <c r="C53" s="2">
        <v>47719</v>
      </c>
      <c r="D53" s="3">
        <v>47719</v>
      </c>
      <c r="E53" s="2">
        <v>0</v>
      </c>
      <c r="F53" s="2">
        <v>0</v>
      </c>
      <c r="G53" s="3">
        <v>0</v>
      </c>
      <c r="H53" s="2">
        <v>0</v>
      </c>
      <c r="I53" s="2">
        <v>47719</v>
      </c>
      <c r="J53" s="3">
        <v>47719</v>
      </c>
    </row>
    <row r="54" spans="1:10" x14ac:dyDescent="0.35">
      <c r="A54" t="s">
        <v>61</v>
      </c>
      <c r="B54" s="2">
        <v>5297171</v>
      </c>
      <c r="C54" s="2">
        <v>3467005</v>
      </c>
      <c r="D54" s="3">
        <v>8764176</v>
      </c>
      <c r="E54" s="2">
        <v>4491319</v>
      </c>
      <c r="F54" s="2">
        <v>941292</v>
      </c>
      <c r="G54" s="3">
        <v>5432611</v>
      </c>
      <c r="H54" s="2">
        <v>9788490</v>
      </c>
      <c r="I54" s="2">
        <v>4408297</v>
      </c>
      <c r="J54" s="3">
        <v>14196787</v>
      </c>
    </row>
    <row r="55" spans="1:10" x14ac:dyDescent="0.35">
      <c r="A55" t="s">
        <v>62</v>
      </c>
      <c r="B55" s="2">
        <v>607516</v>
      </c>
      <c r="C55" s="2">
        <v>620201</v>
      </c>
      <c r="D55" s="3">
        <v>1227717</v>
      </c>
      <c r="E55" s="2">
        <v>349410</v>
      </c>
      <c r="F55" s="2">
        <v>303141</v>
      </c>
      <c r="G55" s="3">
        <v>652551</v>
      </c>
      <c r="H55" s="2">
        <v>956926</v>
      </c>
      <c r="I55" s="2">
        <v>923342</v>
      </c>
      <c r="J55" s="3">
        <v>1880268</v>
      </c>
    </row>
    <row r="56" spans="1:10" x14ac:dyDescent="0.35">
      <c r="A56" t="s">
        <v>63</v>
      </c>
      <c r="B56" s="2">
        <v>1341815</v>
      </c>
      <c r="C56" s="2">
        <v>1427778</v>
      </c>
      <c r="D56" s="3">
        <v>2769593</v>
      </c>
      <c r="E56" s="2">
        <v>676801</v>
      </c>
      <c r="F56" s="2">
        <v>401414</v>
      </c>
      <c r="G56" s="3">
        <v>1078215</v>
      </c>
      <c r="H56" s="2">
        <v>2018616</v>
      </c>
      <c r="I56" s="2">
        <v>1829192</v>
      </c>
      <c r="J56" s="3">
        <v>3847808</v>
      </c>
    </row>
    <row r="57" spans="1:10" x14ac:dyDescent="0.35">
      <c r="A57" t="s">
        <v>64</v>
      </c>
      <c r="B57" s="2">
        <v>162603</v>
      </c>
      <c r="C57" s="2">
        <v>98200</v>
      </c>
      <c r="D57" s="3">
        <v>260803</v>
      </c>
      <c r="E57" s="2">
        <v>105581</v>
      </c>
      <c r="F57" s="2">
        <v>15379</v>
      </c>
      <c r="G57" s="3">
        <v>120960</v>
      </c>
      <c r="H57" s="2">
        <v>268184</v>
      </c>
      <c r="I57" s="2">
        <v>113579</v>
      </c>
      <c r="J57" s="3">
        <v>381763</v>
      </c>
    </row>
    <row r="58" spans="1:10" x14ac:dyDescent="0.35">
      <c r="A58" t="s">
        <v>65</v>
      </c>
      <c r="B58" s="2">
        <v>36202</v>
      </c>
      <c r="C58" s="2">
        <v>50795</v>
      </c>
      <c r="D58" s="3">
        <v>86997</v>
      </c>
      <c r="E58" s="2">
        <v>9610</v>
      </c>
      <c r="F58" s="2">
        <v>10032</v>
      </c>
      <c r="G58" s="3">
        <v>19642</v>
      </c>
      <c r="H58" s="2">
        <v>45812</v>
      </c>
      <c r="I58" s="2">
        <v>60827</v>
      </c>
      <c r="J58" s="3">
        <v>106639</v>
      </c>
    </row>
    <row r="59" spans="1:10" x14ac:dyDescent="0.35">
      <c r="A59" t="s">
        <v>66</v>
      </c>
      <c r="B59" s="2">
        <v>0</v>
      </c>
      <c r="C59" s="2">
        <v>2388078</v>
      </c>
      <c r="D59" s="3">
        <v>2388078</v>
      </c>
      <c r="E59" s="2">
        <v>0</v>
      </c>
      <c r="F59" s="2">
        <v>0</v>
      </c>
      <c r="G59" s="3">
        <v>0</v>
      </c>
      <c r="H59" s="2">
        <v>0</v>
      </c>
      <c r="I59" s="2">
        <v>2388078</v>
      </c>
      <c r="J59" s="3">
        <v>2388078</v>
      </c>
    </row>
    <row r="60" spans="1:10" x14ac:dyDescent="0.35">
      <c r="A60" t="s">
        <v>67</v>
      </c>
      <c r="B60" s="2">
        <v>0</v>
      </c>
      <c r="C60" s="2">
        <v>20519</v>
      </c>
      <c r="D60" s="3">
        <v>20519</v>
      </c>
      <c r="E60" s="2">
        <v>0</v>
      </c>
      <c r="F60" s="2">
        <v>0</v>
      </c>
      <c r="G60" s="3">
        <v>0</v>
      </c>
      <c r="H60" s="2">
        <v>0</v>
      </c>
      <c r="I60" s="2">
        <v>20519</v>
      </c>
      <c r="J60" s="3">
        <v>20519</v>
      </c>
    </row>
    <row r="61" spans="1:10" x14ac:dyDescent="0.35">
      <c r="A61" t="s">
        <v>68</v>
      </c>
      <c r="B61" s="2">
        <v>114059</v>
      </c>
      <c r="C61" s="2">
        <v>150466</v>
      </c>
      <c r="D61" s="3">
        <v>264525</v>
      </c>
      <c r="E61" s="2">
        <v>74723</v>
      </c>
      <c r="F61" s="2">
        <v>76256</v>
      </c>
      <c r="G61" s="3">
        <v>150979</v>
      </c>
      <c r="H61" s="2">
        <v>188782</v>
      </c>
      <c r="I61" s="2">
        <v>226722</v>
      </c>
      <c r="J61" s="3">
        <v>415504</v>
      </c>
    </row>
    <row r="62" spans="1:10" x14ac:dyDescent="0.35">
      <c r="A62" t="s">
        <v>69</v>
      </c>
      <c r="B62" s="2">
        <v>63251</v>
      </c>
      <c r="C62" s="2">
        <v>51150</v>
      </c>
      <c r="D62" s="3">
        <v>114401</v>
      </c>
      <c r="E62" s="2">
        <v>49344</v>
      </c>
      <c r="F62" s="2">
        <v>11936</v>
      </c>
      <c r="G62" s="3">
        <v>61280</v>
      </c>
      <c r="H62" s="2">
        <v>112595</v>
      </c>
      <c r="I62" s="2">
        <v>63086</v>
      </c>
      <c r="J62" s="3">
        <v>175681</v>
      </c>
    </row>
    <row r="63" spans="1:10" x14ac:dyDescent="0.35">
      <c r="A63" t="s">
        <v>70</v>
      </c>
      <c r="B63" s="2">
        <v>1150127</v>
      </c>
      <c r="C63" s="2">
        <v>412433</v>
      </c>
      <c r="D63" s="3">
        <v>1562560</v>
      </c>
      <c r="E63" s="2">
        <v>641762</v>
      </c>
      <c r="F63" s="2">
        <v>103865</v>
      </c>
      <c r="G63" s="3">
        <v>745627</v>
      </c>
      <c r="H63" s="2">
        <v>1791889</v>
      </c>
      <c r="I63" s="2">
        <v>516298</v>
      </c>
      <c r="J63" s="3">
        <v>2308187</v>
      </c>
    </row>
    <row r="64" spans="1:10" x14ac:dyDescent="0.35">
      <c r="A64" t="s">
        <v>71</v>
      </c>
      <c r="B64" s="2">
        <v>0</v>
      </c>
      <c r="C64" s="2">
        <v>36635</v>
      </c>
      <c r="D64" s="3">
        <v>36635</v>
      </c>
      <c r="E64" s="2">
        <v>0</v>
      </c>
      <c r="F64" s="2">
        <v>0</v>
      </c>
      <c r="G64" s="3">
        <v>0</v>
      </c>
      <c r="H64" s="2">
        <v>0</v>
      </c>
      <c r="I64" s="2">
        <v>36635</v>
      </c>
      <c r="J64" s="3">
        <v>36635</v>
      </c>
    </row>
    <row r="65" spans="1:10" x14ac:dyDescent="0.35">
      <c r="A65" t="s">
        <v>72</v>
      </c>
      <c r="B65" s="2">
        <v>586854</v>
      </c>
      <c r="C65" s="2">
        <v>286059</v>
      </c>
      <c r="D65" s="3">
        <v>872913</v>
      </c>
      <c r="E65" s="2">
        <v>166496</v>
      </c>
      <c r="F65" s="2">
        <v>47904</v>
      </c>
      <c r="G65" s="3">
        <v>214400</v>
      </c>
      <c r="H65" s="2">
        <v>753350</v>
      </c>
      <c r="I65" s="2">
        <v>333963</v>
      </c>
      <c r="J65" s="3">
        <v>1087313</v>
      </c>
    </row>
    <row r="66" spans="1:10" x14ac:dyDescent="0.35">
      <c r="A66" t="s">
        <v>73</v>
      </c>
      <c r="B66" s="2">
        <v>279287</v>
      </c>
      <c r="C66" s="2">
        <v>341396</v>
      </c>
      <c r="D66" s="3">
        <v>620683</v>
      </c>
      <c r="E66" s="2">
        <v>288029</v>
      </c>
      <c r="F66" s="2">
        <v>79466</v>
      </c>
      <c r="G66" s="3">
        <v>367495</v>
      </c>
      <c r="H66" s="2">
        <v>567316</v>
      </c>
      <c r="I66" s="2">
        <v>420862</v>
      </c>
      <c r="J66" s="3">
        <v>988178</v>
      </c>
    </row>
    <row r="67" spans="1:10" x14ac:dyDescent="0.35">
      <c r="A67" t="s">
        <v>74</v>
      </c>
      <c r="B67" s="2">
        <v>848310</v>
      </c>
      <c r="C67" s="2">
        <v>734142</v>
      </c>
      <c r="D67" s="3">
        <v>1582452</v>
      </c>
      <c r="E67" s="2">
        <v>974557</v>
      </c>
      <c r="F67" s="2">
        <v>569857</v>
      </c>
      <c r="G67" s="3">
        <v>1544414</v>
      </c>
      <c r="H67" s="2">
        <v>1822867</v>
      </c>
      <c r="I67" s="2">
        <v>1303999</v>
      </c>
      <c r="J67" s="3">
        <v>3126866</v>
      </c>
    </row>
    <row r="68" spans="1:10" x14ac:dyDescent="0.35">
      <c r="A68" t="s">
        <v>75</v>
      </c>
      <c r="B68" s="2">
        <v>1350776</v>
      </c>
      <c r="C68" s="2">
        <v>683236</v>
      </c>
      <c r="D68" s="3">
        <v>2034012</v>
      </c>
      <c r="E68" s="2">
        <v>959094</v>
      </c>
      <c r="F68" s="2">
        <v>400779</v>
      </c>
      <c r="G68" s="3">
        <v>1359873</v>
      </c>
      <c r="H68" s="2">
        <v>2309870</v>
      </c>
      <c r="I68" s="2">
        <v>1084015</v>
      </c>
      <c r="J68" s="3">
        <v>3393885</v>
      </c>
    </row>
    <row r="69" spans="1:10" x14ac:dyDescent="0.35">
      <c r="A69" t="s">
        <v>76</v>
      </c>
      <c r="B69" s="2">
        <v>4277745</v>
      </c>
      <c r="C69" s="2">
        <v>1496118</v>
      </c>
      <c r="D69" s="3">
        <v>5773863</v>
      </c>
      <c r="E69" s="2">
        <v>2813425</v>
      </c>
      <c r="F69" s="2">
        <v>609547</v>
      </c>
      <c r="G69" s="3">
        <v>3422972</v>
      </c>
      <c r="H69" s="2">
        <v>7091170</v>
      </c>
      <c r="I69" s="2">
        <v>2105665</v>
      </c>
      <c r="J69" s="3">
        <v>9196835</v>
      </c>
    </row>
    <row r="70" spans="1:10" x14ac:dyDescent="0.35">
      <c r="A70" t="s">
        <v>77</v>
      </c>
      <c r="B70" s="2">
        <v>5730590</v>
      </c>
      <c r="C70" s="2">
        <v>3945163</v>
      </c>
      <c r="D70" s="3">
        <v>9675753</v>
      </c>
      <c r="E70" s="2">
        <v>3024943</v>
      </c>
      <c r="F70" s="2">
        <v>1563613</v>
      </c>
      <c r="G70" s="3">
        <v>4588556</v>
      </c>
      <c r="H70" s="2">
        <v>8755533</v>
      </c>
      <c r="I70" s="2">
        <v>5508776</v>
      </c>
      <c r="J70" s="3">
        <v>14264309</v>
      </c>
    </row>
    <row r="71" spans="1:10" x14ac:dyDescent="0.35">
      <c r="A71" t="s">
        <v>78</v>
      </c>
      <c r="B71" s="2">
        <v>0</v>
      </c>
      <c r="C71" s="2">
        <v>3538220</v>
      </c>
      <c r="D71" s="3">
        <v>3538220</v>
      </c>
      <c r="E71" s="2">
        <v>0</v>
      </c>
      <c r="F71" s="2">
        <v>0</v>
      </c>
      <c r="G71" s="3">
        <v>0</v>
      </c>
      <c r="H71" s="2">
        <v>0</v>
      </c>
      <c r="I71" s="2">
        <v>3538220</v>
      </c>
      <c r="J71" s="3">
        <v>3538220</v>
      </c>
    </row>
    <row r="72" spans="1:10" x14ac:dyDescent="0.35">
      <c r="A72" t="s">
        <v>79</v>
      </c>
      <c r="B72" s="2">
        <v>33893931</v>
      </c>
      <c r="C72" s="2">
        <v>8651274</v>
      </c>
      <c r="D72" s="3">
        <v>42545205</v>
      </c>
      <c r="E72" s="2">
        <v>19303835</v>
      </c>
      <c r="F72" s="2">
        <v>3471460</v>
      </c>
      <c r="G72" s="3">
        <v>22775295</v>
      </c>
      <c r="H72" s="2">
        <v>53197766</v>
      </c>
      <c r="I72" s="2">
        <v>12122734</v>
      </c>
      <c r="J72" s="3">
        <v>65320500</v>
      </c>
    </row>
    <row r="73" spans="1:10" x14ac:dyDescent="0.35">
      <c r="A73" t="s">
        <v>80</v>
      </c>
      <c r="B73" s="2">
        <v>372650</v>
      </c>
      <c r="C73" s="2">
        <v>353274</v>
      </c>
      <c r="D73" s="3">
        <v>725924</v>
      </c>
      <c r="E73" s="2">
        <v>359270</v>
      </c>
      <c r="F73" s="2">
        <v>136546</v>
      </c>
      <c r="G73" s="3">
        <v>495816</v>
      </c>
      <c r="H73" s="2">
        <v>731920</v>
      </c>
      <c r="I73" s="2">
        <v>489820</v>
      </c>
      <c r="J73" s="3">
        <v>1221740</v>
      </c>
    </row>
    <row r="74" spans="1:10" x14ac:dyDescent="0.35">
      <c r="A74" t="s">
        <v>81</v>
      </c>
      <c r="B74" s="2">
        <v>22684</v>
      </c>
      <c r="C74" s="2">
        <v>301118</v>
      </c>
      <c r="D74" s="3">
        <v>323802</v>
      </c>
      <c r="E74" s="2">
        <v>21073</v>
      </c>
      <c r="F74" s="2">
        <v>15168</v>
      </c>
      <c r="G74" s="3">
        <v>36241</v>
      </c>
      <c r="H74" s="2">
        <v>43757</v>
      </c>
      <c r="I74" s="2">
        <v>316286</v>
      </c>
      <c r="J74" s="3">
        <v>360043</v>
      </c>
    </row>
    <row r="75" spans="1:10" x14ac:dyDescent="0.35">
      <c r="A75" t="s">
        <v>82</v>
      </c>
      <c r="B75" s="2">
        <v>356191</v>
      </c>
      <c r="C75" s="2">
        <v>260306</v>
      </c>
      <c r="D75" s="3">
        <v>616497</v>
      </c>
      <c r="E75" s="2">
        <v>145425</v>
      </c>
      <c r="F75" s="2">
        <v>173564</v>
      </c>
      <c r="G75" s="3">
        <v>318989</v>
      </c>
      <c r="H75" s="2">
        <v>501616</v>
      </c>
      <c r="I75" s="2">
        <v>433870</v>
      </c>
      <c r="J75" s="3">
        <v>935486</v>
      </c>
    </row>
    <row r="76" spans="1:10" x14ac:dyDescent="0.35">
      <c r="A76" t="s">
        <v>83</v>
      </c>
      <c r="B76" s="2">
        <v>38123</v>
      </c>
      <c r="C76" s="2">
        <v>61581</v>
      </c>
      <c r="D76" s="3">
        <v>99704</v>
      </c>
      <c r="E76" s="2">
        <v>48863</v>
      </c>
      <c r="F76" s="2">
        <v>48184</v>
      </c>
      <c r="G76" s="3">
        <v>97047</v>
      </c>
      <c r="H76" s="2">
        <v>86986</v>
      </c>
      <c r="I76" s="2">
        <v>109765</v>
      </c>
      <c r="J76" s="3">
        <v>196751</v>
      </c>
    </row>
    <row r="77" spans="1:10" x14ac:dyDescent="0.35">
      <c r="A77" t="s">
        <v>84</v>
      </c>
      <c r="B77" s="2">
        <v>4285169</v>
      </c>
      <c r="C77" s="2">
        <v>1779830</v>
      </c>
      <c r="D77" s="3">
        <v>6064999</v>
      </c>
      <c r="E77" s="2">
        <v>2429171</v>
      </c>
      <c r="F77" s="2">
        <v>359088</v>
      </c>
      <c r="G77" s="3">
        <v>2788259</v>
      </c>
      <c r="H77" s="2">
        <v>6714340</v>
      </c>
      <c r="I77" s="2">
        <v>2138918</v>
      </c>
      <c r="J77" s="3">
        <v>8853258</v>
      </c>
    </row>
    <row r="78" spans="1:10" x14ac:dyDescent="0.35">
      <c r="A78" t="s">
        <v>85</v>
      </c>
      <c r="B78" s="2">
        <v>1020162</v>
      </c>
      <c r="C78" s="2">
        <v>259280</v>
      </c>
      <c r="D78" s="3">
        <v>1279442</v>
      </c>
      <c r="E78" s="2">
        <v>573428</v>
      </c>
      <c r="F78" s="2">
        <v>65060</v>
      </c>
      <c r="G78" s="3">
        <v>638488</v>
      </c>
      <c r="H78" s="2">
        <v>1593590</v>
      </c>
      <c r="I78" s="2">
        <v>324340</v>
      </c>
      <c r="J78" s="3">
        <v>1917930</v>
      </c>
    </row>
    <row r="79" spans="1:10" x14ac:dyDescent="0.35">
      <c r="A79" t="s">
        <v>86</v>
      </c>
      <c r="B79" s="2">
        <v>24902</v>
      </c>
      <c r="C79" s="2">
        <v>40243</v>
      </c>
      <c r="D79" s="3">
        <v>65145</v>
      </c>
      <c r="E79" s="2">
        <v>21261</v>
      </c>
      <c r="F79" s="2">
        <v>7568</v>
      </c>
      <c r="G79" s="3">
        <v>28829</v>
      </c>
      <c r="H79" s="2">
        <v>46163</v>
      </c>
      <c r="I79" s="2">
        <v>47811</v>
      </c>
      <c r="J79" s="3">
        <v>93974</v>
      </c>
    </row>
    <row r="80" spans="1:10" x14ac:dyDescent="0.35">
      <c r="A80" t="s">
        <v>87</v>
      </c>
      <c r="B80" s="2">
        <v>197731</v>
      </c>
      <c r="C80" s="2">
        <v>272654</v>
      </c>
      <c r="D80" s="3">
        <v>470385</v>
      </c>
      <c r="E80" s="2">
        <v>207704</v>
      </c>
      <c r="F80" s="2">
        <v>191422</v>
      </c>
      <c r="G80" s="3">
        <v>399126</v>
      </c>
      <c r="H80" s="2">
        <v>405435</v>
      </c>
      <c r="I80" s="2">
        <v>464076</v>
      </c>
      <c r="J80" s="3">
        <v>869511</v>
      </c>
    </row>
    <row r="81" spans="1:10" x14ac:dyDescent="0.35">
      <c r="A81" t="s">
        <v>88</v>
      </c>
      <c r="B81" s="2">
        <v>127671</v>
      </c>
      <c r="C81" s="2">
        <v>144389</v>
      </c>
      <c r="D81" s="3">
        <v>272060</v>
      </c>
      <c r="E81" s="2">
        <v>182192</v>
      </c>
      <c r="F81" s="2">
        <v>31344</v>
      </c>
      <c r="G81" s="3">
        <v>213536</v>
      </c>
      <c r="H81" s="2">
        <v>309863</v>
      </c>
      <c r="I81" s="2">
        <v>175733</v>
      </c>
      <c r="J81" s="3">
        <v>485596</v>
      </c>
    </row>
    <row r="82" spans="1:10" x14ac:dyDescent="0.35">
      <c r="A82" t="s">
        <v>89</v>
      </c>
      <c r="B82" s="2">
        <v>74961</v>
      </c>
      <c r="C82" s="2">
        <v>96913</v>
      </c>
      <c r="D82" s="3">
        <v>171874</v>
      </c>
      <c r="E82" s="2">
        <v>44176</v>
      </c>
      <c r="F82" s="2">
        <v>33253</v>
      </c>
      <c r="G82" s="3">
        <v>77429</v>
      </c>
      <c r="H82" s="2">
        <v>119137</v>
      </c>
      <c r="I82" s="2">
        <v>130166</v>
      </c>
      <c r="J82" s="3">
        <v>249303</v>
      </c>
    </row>
    <row r="83" spans="1:10" x14ac:dyDescent="0.35">
      <c r="A83" t="s">
        <v>90</v>
      </c>
      <c r="B83" s="2">
        <v>1139947</v>
      </c>
      <c r="C83" s="2">
        <v>1046120</v>
      </c>
      <c r="D83" s="3">
        <v>2186067</v>
      </c>
      <c r="E83" s="2">
        <v>1020097</v>
      </c>
      <c r="F83" s="2">
        <v>285494</v>
      </c>
      <c r="G83" s="3">
        <v>1305591</v>
      </c>
      <c r="H83" s="2">
        <v>2160044</v>
      </c>
      <c r="I83" s="2">
        <v>1331614</v>
      </c>
      <c r="J83" s="3">
        <v>3491658</v>
      </c>
    </row>
    <row r="84" spans="1:10" x14ac:dyDescent="0.35">
      <c r="A84" t="s">
        <v>91</v>
      </c>
      <c r="B84" s="2">
        <v>92707</v>
      </c>
      <c r="C84" s="2">
        <v>91088</v>
      </c>
      <c r="D84" s="3">
        <v>183795</v>
      </c>
      <c r="E84" s="2">
        <v>77799</v>
      </c>
      <c r="F84" s="2">
        <v>17168</v>
      </c>
      <c r="G84" s="3">
        <v>94967</v>
      </c>
      <c r="H84" s="2">
        <v>170506</v>
      </c>
      <c r="I84" s="2">
        <v>108256</v>
      </c>
      <c r="J84" s="3">
        <v>278762</v>
      </c>
    </row>
    <row r="85" spans="1:10" x14ac:dyDescent="0.35">
      <c r="A85" t="s">
        <v>92</v>
      </c>
      <c r="B85" s="2">
        <v>0</v>
      </c>
      <c r="C85" s="2">
        <v>54343</v>
      </c>
      <c r="D85" s="3">
        <v>54343</v>
      </c>
      <c r="E85" s="2">
        <v>40308</v>
      </c>
      <c r="F85" s="2">
        <v>22944</v>
      </c>
      <c r="G85" s="3">
        <v>63252</v>
      </c>
      <c r="H85" s="2">
        <v>40308</v>
      </c>
      <c r="I85" s="2">
        <v>77287</v>
      </c>
      <c r="J85" s="3">
        <v>117595</v>
      </c>
    </row>
    <row r="86" spans="1:10" x14ac:dyDescent="0.35">
      <c r="A86" t="s">
        <v>93</v>
      </c>
      <c r="B86" s="2">
        <v>285757</v>
      </c>
      <c r="C86" s="2">
        <v>245940</v>
      </c>
      <c r="D86" s="3">
        <v>531697</v>
      </c>
      <c r="E86" s="2">
        <v>255134</v>
      </c>
      <c r="F86" s="2">
        <v>48720</v>
      </c>
      <c r="G86" s="3">
        <v>303854</v>
      </c>
      <c r="H86" s="2">
        <v>540891</v>
      </c>
      <c r="I86" s="2">
        <v>294660</v>
      </c>
      <c r="J86" s="3">
        <v>835551</v>
      </c>
    </row>
    <row r="87" spans="1:10" x14ac:dyDescent="0.35">
      <c r="A87" t="s">
        <v>94</v>
      </c>
      <c r="B87" s="2">
        <v>681439</v>
      </c>
      <c r="C87" s="2">
        <v>663371</v>
      </c>
      <c r="D87" s="3">
        <v>1344810</v>
      </c>
      <c r="E87" s="2">
        <v>235770</v>
      </c>
      <c r="F87" s="2">
        <v>232126</v>
      </c>
      <c r="G87" s="3">
        <v>467896</v>
      </c>
      <c r="H87" s="2">
        <v>917209</v>
      </c>
      <c r="I87" s="2">
        <v>895497</v>
      </c>
      <c r="J87" s="3">
        <v>1812706</v>
      </c>
    </row>
    <row r="88" spans="1:10" x14ac:dyDescent="0.35">
      <c r="A88" t="s">
        <v>95</v>
      </c>
      <c r="B88" s="2">
        <v>5543790</v>
      </c>
      <c r="C88" s="2">
        <v>4324522</v>
      </c>
      <c r="D88" s="3">
        <v>9868312</v>
      </c>
      <c r="E88" s="2">
        <v>4742921</v>
      </c>
      <c r="F88" s="2">
        <v>1101996</v>
      </c>
      <c r="G88" s="3">
        <v>5844917</v>
      </c>
      <c r="H88" s="2">
        <v>10286711</v>
      </c>
      <c r="I88" s="2">
        <v>5426518</v>
      </c>
      <c r="J88" s="3">
        <v>15713229</v>
      </c>
    </row>
    <row r="89" spans="1:10" x14ac:dyDescent="0.35">
      <c r="A89" t="s">
        <v>96</v>
      </c>
      <c r="B89" s="2">
        <v>675863</v>
      </c>
      <c r="C89" s="2">
        <v>896834</v>
      </c>
      <c r="D89" s="3">
        <v>1572697</v>
      </c>
      <c r="E89" s="2">
        <v>525751</v>
      </c>
      <c r="F89" s="2">
        <v>536901</v>
      </c>
      <c r="G89" s="3">
        <v>1062652</v>
      </c>
      <c r="H89" s="2">
        <v>1201614</v>
      </c>
      <c r="I89" s="2">
        <v>1433735</v>
      </c>
      <c r="J89" s="3">
        <v>2635349</v>
      </c>
    </row>
    <row r="90" spans="1:10" x14ac:dyDescent="0.35">
      <c r="A90" t="s">
        <v>97</v>
      </c>
      <c r="B90" s="2">
        <v>1111292</v>
      </c>
      <c r="C90" s="2">
        <v>834646</v>
      </c>
      <c r="D90" s="3">
        <v>1945938</v>
      </c>
      <c r="E90" s="2">
        <v>1066354</v>
      </c>
      <c r="F90" s="2">
        <v>340580</v>
      </c>
      <c r="G90" s="3">
        <v>1406934</v>
      </c>
      <c r="H90" s="2">
        <v>2177646</v>
      </c>
      <c r="I90" s="2">
        <v>1175226</v>
      </c>
      <c r="J90" s="3">
        <v>3352872</v>
      </c>
    </row>
    <row r="91" spans="1:10" x14ac:dyDescent="0.35">
      <c r="A91" t="s">
        <v>98</v>
      </c>
      <c r="B91" s="2">
        <v>8671257</v>
      </c>
      <c r="C91" s="2">
        <v>9193709</v>
      </c>
      <c r="D91" s="3">
        <v>17864966</v>
      </c>
      <c r="E91" s="2">
        <v>5713673</v>
      </c>
      <c r="F91" s="2">
        <v>2797085</v>
      </c>
      <c r="G91" s="3">
        <v>8510758</v>
      </c>
      <c r="H91" s="2">
        <v>14384930</v>
      </c>
      <c r="I91" s="2">
        <v>11990794</v>
      </c>
      <c r="J91" s="3">
        <v>26375724</v>
      </c>
    </row>
    <row r="92" spans="1:10" x14ac:dyDescent="0.35">
      <c r="A92" t="s">
        <v>99</v>
      </c>
      <c r="B92" s="2">
        <v>31795</v>
      </c>
      <c r="C92" s="2">
        <v>48632</v>
      </c>
      <c r="D92" s="3">
        <v>80427</v>
      </c>
      <c r="E92" s="2">
        <v>17218</v>
      </c>
      <c r="F92" s="2">
        <v>7824</v>
      </c>
      <c r="G92" s="3">
        <v>25042</v>
      </c>
      <c r="H92" s="2">
        <v>49013</v>
      </c>
      <c r="I92" s="2">
        <v>56456</v>
      </c>
      <c r="J92" s="3">
        <v>105469</v>
      </c>
    </row>
    <row r="93" spans="1:10" x14ac:dyDescent="0.35">
      <c r="A93" t="s">
        <v>100</v>
      </c>
      <c r="B93" s="2">
        <v>0</v>
      </c>
      <c r="C93" s="2">
        <v>0</v>
      </c>
      <c r="D93" s="3">
        <v>0</v>
      </c>
      <c r="E93" s="2">
        <v>0</v>
      </c>
      <c r="F93" s="2">
        <v>73542</v>
      </c>
      <c r="G93" s="3">
        <v>73542</v>
      </c>
      <c r="H93" s="2">
        <v>0</v>
      </c>
      <c r="I93" s="2">
        <v>73542</v>
      </c>
      <c r="J93" s="3">
        <v>73542</v>
      </c>
    </row>
    <row r="94" spans="1:10" x14ac:dyDescent="0.35">
      <c r="A94" t="s">
        <v>101</v>
      </c>
      <c r="B94" s="2">
        <v>92589</v>
      </c>
      <c r="C94" s="2">
        <v>91146</v>
      </c>
      <c r="D94" s="3">
        <v>183735</v>
      </c>
      <c r="E94" s="2">
        <v>45222</v>
      </c>
      <c r="F94" s="2">
        <v>32728</v>
      </c>
      <c r="G94" s="3">
        <v>77950</v>
      </c>
      <c r="H94" s="2">
        <v>137811</v>
      </c>
      <c r="I94" s="2">
        <v>123874</v>
      </c>
      <c r="J94" s="3">
        <v>261685</v>
      </c>
    </row>
    <row r="95" spans="1:10" x14ac:dyDescent="0.35">
      <c r="A95" t="s">
        <v>102</v>
      </c>
      <c r="B95" s="2">
        <v>0</v>
      </c>
      <c r="C95" s="2">
        <v>2039728</v>
      </c>
      <c r="D95" s="3">
        <v>2039728</v>
      </c>
      <c r="E95" s="2">
        <v>0</v>
      </c>
      <c r="F95" s="2">
        <v>0</v>
      </c>
      <c r="G95" s="3">
        <v>0</v>
      </c>
      <c r="H95" s="2">
        <v>0</v>
      </c>
      <c r="I95" s="2">
        <v>2039728</v>
      </c>
      <c r="J95" s="3">
        <v>2039728</v>
      </c>
    </row>
    <row r="96" spans="1:10" x14ac:dyDescent="0.35">
      <c r="A96" t="s">
        <v>103</v>
      </c>
      <c r="B96" s="2">
        <v>315976</v>
      </c>
      <c r="C96" s="2">
        <v>275724</v>
      </c>
      <c r="D96" s="3">
        <v>591700</v>
      </c>
      <c r="E96" s="2">
        <v>166042</v>
      </c>
      <c r="F96" s="2">
        <v>79209</v>
      </c>
      <c r="G96" s="3">
        <v>245251</v>
      </c>
      <c r="H96" s="2">
        <v>482018</v>
      </c>
      <c r="I96" s="2">
        <v>354933</v>
      </c>
      <c r="J96" s="3">
        <v>836951</v>
      </c>
    </row>
    <row r="97" spans="1:10" x14ac:dyDescent="0.35">
      <c r="A97" t="s">
        <v>104</v>
      </c>
      <c r="B97" s="2">
        <v>1183075</v>
      </c>
      <c r="C97" s="2">
        <v>313653</v>
      </c>
      <c r="D97" s="3">
        <v>1496728</v>
      </c>
      <c r="E97" s="2">
        <v>302742</v>
      </c>
      <c r="F97" s="2">
        <v>178767</v>
      </c>
      <c r="G97" s="3">
        <v>481509</v>
      </c>
      <c r="H97" s="2">
        <v>1485817</v>
      </c>
      <c r="I97" s="2">
        <v>492420</v>
      </c>
      <c r="J97" s="3">
        <v>1978237</v>
      </c>
    </row>
    <row r="98" spans="1:10" x14ac:dyDescent="0.35">
      <c r="A98" t="s">
        <v>105</v>
      </c>
      <c r="B98" s="2">
        <v>406206</v>
      </c>
      <c r="C98" s="2">
        <v>2123284</v>
      </c>
      <c r="D98" s="3">
        <v>2529490</v>
      </c>
      <c r="E98" s="2">
        <v>331081</v>
      </c>
      <c r="F98" s="2">
        <v>408870</v>
      </c>
      <c r="G98" s="3">
        <v>739951</v>
      </c>
      <c r="H98" s="2">
        <v>737287</v>
      </c>
      <c r="I98" s="2">
        <v>2532154</v>
      </c>
      <c r="J98" s="3">
        <v>3269441</v>
      </c>
    </row>
    <row r="99" spans="1:10" x14ac:dyDescent="0.35">
      <c r="A99" t="s">
        <v>106</v>
      </c>
      <c r="B99" s="2">
        <v>134086</v>
      </c>
      <c r="C99" s="2">
        <v>98237</v>
      </c>
      <c r="D99" s="3">
        <v>232323</v>
      </c>
      <c r="E99" s="2">
        <v>78511</v>
      </c>
      <c r="F99" s="2">
        <v>29702</v>
      </c>
      <c r="G99" s="3">
        <v>108213</v>
      </c>
      <c r="H99" s="2">
        <v>212597</v>
      </c>
      <c r="I99" s="2">
        <v>127939</v>
      </c>
      <c r="J99" s="3">
        <v>340536</v>
      </c>
    </row>
    <row r="100" spans="1:10" x14ac:dyDescent="0.35">
      <c r="A100" t="s">
        <v>107</v>
      </c>
      <c r="B100" s="2">
        <v>393316</v>
      </c>
      <c r="C100" s="2">
        <v>338510</v>
      </c>
      <c r="D100" s="3">
        <v>731826</v>
      </c>
      <c r="E100" s="2">
        <v>262076</v>
      </c>
      <c r="F100" s="2">
        <v>85072</v>
      </c>
      <c r="G100" s="3">
        <v>347148</v>
      </c>
      <c r="H100" s="2">
        <v>655392</v>
      </c>
      <c r="I100" s="2">
        <v>423582</v>
      </c>
      <c r="J100" s="3">
        <v>1078974</v>
      </c>
    </row>
    <row r="101" spans="1:10" x14ac:dyDescent="0.35">
      <c r="A101" t="s">
        <v>108</v>
      </c>
      <c r="B101" s="2">
        <v>637757</v>
      </c>
      <c r="C101" s="2">
        <v>511073</v>
      </c>
      <c r="D101" s="3">
        <v>1148830</v>
      </c>
      <c r="E101" s="2">
        <v>468047</v>
      </c>
      <c r="F101" s="2">
        <v>170426</v>
      </c>
      <c r="G101" s="3">
        <v>638473</v>
      </c>
      <c r="H101" s="2">
        <v>1105804</v>
      </c>
      <c r="I101" s="2">
        <v>681499</v>
      </c>
      <c r="J101" s="3">
        <v>1787303</v>
      </c>
    </row>
    <row r="102" spans="1:10" x14ac:dyDescent="0.35">
      <c r="A102" t="s">
        <v>109</v>
      </c>
      <c r="B102" s="2">
        <v>227348</v>
      </c>
      <c r="C102" s="2">
        <v>175690</v>
      </c>
      <c r="D102" s="3">
        <v>403038</v>
      </c>
      <c r="E102" s="2">
        <v>459271</v>
      </c>
      <c r="F102" s="2">
        <v>104537</v>
      </c>
      <c r="G102" s="3">
        <v>563808</v>
      </c>
      <c r="H102" s="2">
        <v>686619</v>
      </c>
      <c r="I102" s="2">
        <v>280227</v>
      </c>
      <c r="J102" s="3">
        <v>966846</v>
      </c>
    </row>
    <row r="103" spans="1:10" x14ac:dyDescent="0.35">
      <c r="A103" t="s">
        <v>110</v>
      </c>
      <c r="B103" s="2">
        <v>1067856</v>
      </c>
      <c r="C103" s="2">
        <v>658428</v>
      </c>
      <c r="D103" s="3">
        <v>1726284</v>
      </c>
      <c r="E103" s="2">
        <v>597285</v>
      </c>
      <c r="F103" s="2">
        <v>193487</v>
      </c>
      <c r="G103" s="3">
        <v>790772</v>
      </c>
      <c r="H103" s="2">
        <v>1665141</v>
      </c>
      <c r="I103" s="2">
        <v>851915</v>
      </c>
      <c r="J103" s="3">
        <v>2517056</v>
      </c>
    </row>
    <row r="104" spans="1:10" x14ac:dyDescent="0.35">
      <c r="A104" t="s">
        <v>111</v>
      </c>
      <c r="B104" s="2">
        <v>1613632</v>
      </c>
      <c r="C104" s="2">
        <v>938660</v>
      </c>
      <c r="D104" s="3">
        <v>2552292</v>
      </c>
      <c r="E104" s="2">
        <v>992895</v>
      </c>
      <c r="F104" s="2">
        <v>307445</v>
      </c>
      <c r="G104" s="3">
        <v>1300340</v>
      </c>
      <c r="H104" s="2">
        <v>2606527</v>
      </c>
      <c r="I104" s="2">
        <v>1246105</v>
      </c>
      <c r="J104" s="3">
        <v>3852632</v>
      </c>
    </row>
    <row r="105" spans="1:10" x14ac:dyDescent="0.35">
      <c r="A105" t="s">
        <v>112</v>
      </c>
      <c r="B105" s="2">
        <v>0</v>
      </c>
      <c r="C105" s="2">
        <v>0</v>
      </c>
      <c r="D105" s="3">
        <v>0</v>
      </c>
      <c r="E105" s="2">
        <v>0</v>
      </c>
      <c r="F105" s="2">
        <v>159834</v>
      </c>
      <c r="G105" s="3">
        <v>159834</v>
      </c>
      <c r="H105" s="2">
        <v>0</v>
      </c>
      <c r="I105" s="2">
        <v>159834</v>
      </c>
      <c r="J105" s="3">
        <v>159834</v>
      </c>
    </row>
    <row r="106" spans="1:10" x14ac:dyDescent="0.35">
      <c r="A106" t="s">
        <v>113</v>
      </c>
      <c r="B106" s="2">
        <v>1452727</v>
      </c>
      <c r="C106" s="2">
        <v>933144</v>
      </c>
      <c r="D106" s="3">
        <v>2385871</v>
      </c>
      <c r="E106" s="2">
        <v>604097</v>
      </c>
      <c r="F106" s="2">
        <v>592630</v>
      </c>
      <c r="G106" s="3">
        <v>1196727</v>
      </c>
      <c r="H106" s="2">
        <v>2056824</v>
      </c>
      <c r="I106" s="2">
        <v>1525774</v>
      </c>
      <c r="J106" s="3">
        <v>3582598</v>
      </c>
    </row>
    <row r="107" spans="1:10" x14ac:dyDescent="0.35">
      <c r="A107" t="s">
        <v>114</v>
      </c>
      <c r="B107" s="2">
        <v>503858</v>
      </c>
      <c r="C107" s="2">
        <v>315662</v>
      </c>
      <c r="D107" s="3">
        <v>819520</v>
      </c>
      <c r="E107" s="2">
        <v>569445</v>
      </c>
      <c r="F107" s="2">
        <v>213424</v>
      </c>
      <c r="G107" s="3">
        <v>782869</v>
      </c>
      <c r="H107" s="2">
        <v>1073303</v>
      </c>
      <c r="I107" s="2">
        <v>529086</v>
      </c>
      <c r="J107" s="3">
        <v>1602389</v>
      </c>
    </row>
    <row r="108" spans="1:10" x14ac:dyDescent="0.35">
      <c r="A108" t="s">
        <v>115</v>
      </c>
      <c r="B108" s="2">
        <v>3923886</v>
      </c>
      <c r="C108" s="2">
        <v>1859929</v>
      </c>
      <c r="D108" s="3">
        <v>5783815</v>
      </c>
      <c r="E108" s="2">
        <v>2345065</v>
      </c>
      <c r="F108" s="2">
        <v>458274</v>
      </c>
      <c r="G108" s="3">
        <v>2803339</v>
      </c>
      <c r="H108" s="2">
        <v>6268951</v>
      </c>
      <c r="I108" s="2">
        <v>2318203</v>
      </c>
      <c r="J108" s="3">
        <v>8587154</v>
      </c>
    </row>
    <row r="109" spans="1:10" x14ac:dyDescent="0.35">
      <c r="A109" t="s">
        <v>116</v>
      </c>
      <c r="B109" s="2">
        <v>705740</v>
      </c>
      <c r="C109" s="2">
        <v>629425</v>
      </c>
      <c r="D109" s="3">
        <v>1335165</v>
      </c>
      <c r="E109" s="2">
        <v>381893</v>
      </c>
      <c r="F109" s="2">
        <v>315496</v>
      </c>
      <c r="G109" s="3">
        <v>697389</v>
      </c>
      <c r="H109" s="2">
        <v>1087633</v>
      </c>
      <c r="I109" s="2">
        <v>944921</v>
      </c>
      <c r="J109" s="3">
        <v>2032554</v>
      </c>
    </row>
    <row r="110" spans="1:10" x14ac:dyDescent="0.35">
      <c r="A110" t="s">
        <v>117</v>
      </c>
      <c r="B110" s="2">
        <v>338207</v>
      </c>
      <c r="C110" s="2">
        <v>388286</v>
      </c>
      <c r="D110" s="3">
        <v>726493</v>
      </c>
      <c r="E110" s="2">
        <v>230416</v>
      </c>
      <c r="F110" s="2">
        <v>110163</v>
      </c>
      <c r="G110" s="3">
        <v>340579</v>
      </c>
      <c r="H110" s="2">
        <v>568623</v>
      </c>
      <c r="I110" s="2">
        <v>498449</v>
      </c>
      <c r="J110" s="3">
        <v>1067072</v>
      </c>
    </row>
    <row r="111" spans="1:10" x14ac:dyDescent="0.35">
      <c r="A111" t="s">
        <v>118</v>
      </c>
      <c r="B111" s="2">
        <v>988696</v>
      </c>
      <c r="C111" s="2">
        <v>589691</v>
      </c>
      <c r="D111" s="3">
        <v>1578387</v>
      </c>
      <c r="E111" s="2">
        <v>593993</v>
      </c>
      <c r="F111" s="2">
        <v>114585</v>
      </c>
      <c r="G111" s="3">
        <v>708578</v>
      </c>
      <c r="H111" s="2">
        <v>1582689</v>
      </c>
      <c r="I111" s="2">
        <v>704276</v>
      </c>
      <c r="J111" s="3">
        <v>2286965</v>
      </c>
    </row>
    <row r="112" spans="1:10" x14ac:dyDescent="0.35">
      <c r="A112" t="s">
        <v>119</v>
      </c>
      <c r="B112" s="2">
        <v>18235</v>
      </c>
      <c r="C112" s="2">
        <v>25643</v>
      </c>
      <c r="D112" s="3">
        <v>43878</v>
      </c>
      <c r="E112" s="2">
        <v>11635</v>
      </c>
      <c r="F112" s="2">
        <v>17089</v>
      </c>
      <c r="G112" s="3">
        <v>28724</v>
      </c>
      <c r="H112" s="2">
        <v>29870</v>
      </c>
      <c r="I112" s="2">
        <v>42732</v>
      </c>
      <c r="J112" s="3">
        <v>72602</v>
      </c>
    </row>
    <row r="113" spans="1:10" x14ac:dyDescent="0.35">
      <c r="A113" t="s">
        <v>120</v>
      </c>
      <c r="B113" s="2">
        <v>76945</v>
      </c>
      <c r="C113" s="2">
        <v>66980</v>
      </c>
      <c r="D113" s="3">
        <v>143925</v>
      </c>
      <c r="E113" s="2">
        <v>85026</v>
      </c>
      <c r="F113" s="2">
        <v>17568</v>
      </c>
      <c r="G113" s="3">
        <v>102594</v>
      </c>
      <c r="H113" s="2">
        <v>161971</v>
      </c>
      <c r="I113" s="2">
        <v>84548</v>
      </c>
      <c r="J113" s="3">
        <v>246519</v>
      </c>
    </row>
    <row r="114" spans="1:10" x14ac:dyDescent="0.35">
      <c r="A114" t="s">
        <v>121</v>
      </c>
      <c r="B114" s="2">
        <v>0</v>
      </c>
      <c r="C114" s="2">
        <v>835142</v>
      </c>
      <c r="D114" s="3">
        <v>835142</v>
      </c>
      <c r="E114" s="2">
        <v>0</v>
      </c>
      <c r="F114" s="2">
        <v>0</v>
      </c>
      <c r="G114" s="3">
        <v>0</v>
      </c>
      <c r="H114" s="2">
        <v>0</v>
      </c>
      <c r="I114" s="2">
        <v>835142</v>
      </c>
      <c r="J114" s="3">
        <v>835142</v>
      </c>
    </row>
    <row r="115" spans="1:10" x14ac:dyDescent="0.35">
      <c r="A115" t="s">
        <v>122</v>
      </c>
      <c r="B115" s="2">
        <v>244316</v>
      </c>
      <c r="C115" s="2">
        <v>212283</v>
      </c>
      <c r="D115" s="3">
        <v>456599</v>
      </c>
      <c r="E115" s="2">
        <v>257937</v>
      </c>
      <c r="F115" s="2">
        <v>156675</v>
      </c>
      <c r="G115" s="3">
        <v>414612</v>
      </c>
      <c r="H115" s="2">
        <v>502253</v>
      </c>
      <c r="I115" s="2">
        <v>368958</v>
      </c>
      <c r="J115" s="3">
        <v>871211</v>
      </c>
    </row>
    <row r="116" spans="1:10" x14ac:dyDescent="0.35">
      <c r="A116" t="s">
        <v>123</v>
      </c>
      <c r="B116" s="2">
        <v>93774</v>
      </c>
      <c r="C116" s="2">
        <v>72975</v>
      </c>
      <c r="D116" s="3">
        <v>166749</v>
      </c>
      <c r="E116" s="2">
        <v>55116</v>
      </c>
      <c r="F116" s="2">
        <v>18768</v>
      </c>
      <c r="G116" s="3">
        <v>73884</v>
      </c>
      <c r="H116" s="2">
        <v>148890</v>
      </c>
      <c r="I116" s="2">
        <v>91743</v>
      </c>
      <c r="J116" s="3">
        <v>240633</v>
      </c>
    </row>
    <row r="117" spans="1:10" x14ac:dyDescent="0.35">
      <c r="A117" t="s">
        <v>124</v>
      </c>
      <c r="B117" s="2">
        <v>437577</v>
      </c>
      <c r="C117" s="2">
        <v>369668</v>
      </c>
      <c r="D117" s="3">
        <v>807245</v>
      </c>
      <c r="E117" s="2">
        <v>276951</v>
      </c>
      <c r="F117" s="2">
        <v>82608</v>
      </c>
      <c r="G117" s="3">
        <v>359559</v>
      </c>
      <c r="H117" s="2">
        <v>714528</v>
      </c>
      <c r="I117" s="2">
        <v>452276</v>
      </c>
      <c r="J117" s="3">
        <v>1166804</v>
      </c>
    </row>
    <row r="118" spans="1:10" x14ac:dyDescent="0.35">
      <c r="A118" t="s">
        <v>125</v>
      </c>
      <c r="B118" s="2">
        <v>3803965</v>
      </c>
      <c r="C118" s="2">
        <v>1377821</v>
      </c>
      <c r="D118" s="3">
        <v>5181786</v>
      </c>
      <c r="E118" s="2">
        <v>2199756</v>
      </c>
      <c r="F118" s="2">
        <v>321965</v>
      </c>
      <c r="G118" s="3">
        <v>2521721</v>
      </c>
      <c r="H118" s="2">
        <v>6003721</v>
      </c>
      <c r="I118" s="2">
        <v>1699786</v>
      </c>
      <c r="J118" s="3">
        <v>7703507</v>
      </c>
    </row>
    <row r="119" spans="1:10" x14ac:dyDescent="0.35">
      <c r="A119" t="s">
        <v>126</v>
      </c>
      <c r="B119" s="2">
        <v>317544</v>
      </c>
      <c r="C119" s="2">
        <v>314711</v>
      </c>
      <c r="D119" s="3">
        <v>632255</v>
      </c>
      <c r="E119" s="2">
        <v>300473</v>
      </c>
      <c r="F119" s="2">
        <v>87465</v>
      </c>
      <c r="G119" s="3">
        <v>387938</v>
      </c>
      <c r="H119" s="2">
        <v>618017</v>
      </c>
      <c r="I119" s="2">
        <v>402176</v>
      </c>
      <c r="J119" s="3">
        <v>1020193</v>
      </c>
    </row>
    <row r="120" spans="1:10" x14ac:dyDescent="0.35">
      <c r="A120" t="s">
        <v>127</v>
      </c>
      <c r="B120" s="2">
        <v>41287</v>
      </c>
      <c r="C120" s="2">
        <v>57638</v>
      </c>
      <c r="D120" s="3">
        <v>98925</v>
      </c>
      <c r="E120" s="2">
        <v>34541</v>
      </c>
      <c r="F120" s="2">
        <v>9632</v>
      </c>
      <c r="G120" s="3">
        <v>44173</v>
      </c>
      <c r="H120" s="2">
        <v>75828</v>
      </c>
      <c r="I120" s="2">
        <v>67270</v>
      </c>
      <c r="J120" s="3">
        <v>143098</v>
      </c>
    </row>
    <row r="121" spans="1:10" x14ac:dyDescent="0.35">
      <c r="A121" t="s">
        <v>128</v>
      </c>
      <c r="B121" s="2">
        <v>640700</v>
      </c>
      <c r="C121" s="2">
        <v>358167</v>
      </c>
      <c r="D121" s="3">
        <v>998867</v>
      </c>
      <c r="E121" s="2">
        <v>305441</v>
      </c>
      <c r="F121" s="2">
        <v>97976</v>
      </c>
      <c r="G121" s="3">
        <v>403417</v>
      </c>
      <c r="H121" s="2">
        <v>946141</v>
      </c>
      <c r="I121" s="2">
        <v>456143</v>
      </c>
      <c r="J121" s="3">
        <v>1402284</v>
      </c>
    </row>
    <row r="122" spans="1:10" x14ac:dyDescent="0.35">
      <c r="A122" t="s">
        <v>129</v>
      </c>
      <c r="B122" s="2">
        <v>328669</v>
      </c>
      <c r="C122" s="2">
        <v>457989</v>
      </c>
      <c r="D122" s="3">
        <v>786658</v>
      </c>
      <c r="E122" s="2">
        <v>159178</v>
      </c>
      <c r="F122" s="2">
        <v>127670</v>
      </c>
      <c r="G122" s="3">
        <v>286848</v>
      </c>
      <c r="H122" s="2">
        <v>487847</v>
      </c>
      <c r="I122" s="2">
        <v>585659</v>
      </c>
      <c r="J122" s="3">
        <v>1073506</v>
      </c>
    </row>
    <row r="123" spans="1:10" x14ac:dyDescent="0.35">
      <c r="A123" t="s">
        <v>130</v>
      </c>
      <c r="B123" s="2">
        <v>0</v>
      </c>
      <c r="C123" s="2">
        <v>31807</v>
      </c>
      <c r="D123" s="3">
        <v>31807</v>
      </c>
      <c r="E123" s="2">
        <v>0</v>
      </c>
      <c r="F123" s="2">
        <v>0</v>
      </c>
      <c r="G123" s="3">
        <v>0</v>
      </c>
      <c r="H123" s="2">
        <v>0</v>
      </c>
      <c r="I123" s="2">
        <v>31807</v>
      </c>
      <c r="J123" s="3">
        <v>31807</v>
      </c>
    </row>
    <row r="124" spans="1:10" x14ac:dyDescent="0.35">
      <c r="A124" t="s">
        <v>131</v>
      </c>
      <c r="B124" s="2">
        <v>466771</v>
      </c>
      <c r="C124" s="2">
        <v>430305</v>
      </c>
      <c r="D124" s="3">
        <v>897076</v>
      </c>
      <c r="E124" s="2">
        <v>402534</v>
      </c>
      <c r="F124" s="2">
        <v>144954</v>
      </c>
      <c r="G124" s="3">
        <v>547488</v>
      </c>
      <c r="H124" s="2">
        <v>869305</v>
      </c>
      <c r="I124" s="2">
        <v>575259</v>
      </c>
      <c r="J124" s="3">
        <v>1444564</v>
      </c>
    </row>
    <row r="125" spans="1:10" x14ac:dyDescent="0.35">
      <c r="A125" t="s">
        <v>132</v>
      </c>
      <c r="B125" s="2">
        <v>244663</v>
      </c>
      <c r="C125" s="2">
        <v>141048</v>
      </c>
      <c r="D125" s="3">
        <v>385711</v>
      </c>
      <c r="E125" s="2">
        <v>185678</v>
      </c>
      <c r="F125" s="2">
        <v>0</v>
      </c>
      <c r="G125" s="3">
        <v>185678</v>
      </c>
      <c r="H125" s="2">
        <v>430341</v>
      </c>
      <c r="I125" s="2">
        <v>141048</v>
      </c>
      <c r="J125" s="3">
        <v>571389</v>
      </c>
    </row>
    <row r="126" spans="1:10" x14ac:dyDescent="0.35">
      <c r="A126" t="s">
        <v>133</v>
      </c>
      <c r="B126" s="2">
        <v>934610</v>
      </c>
      <c r="C126" s="2">
        <v>893605</v>
      </c>
      <c r="D126" s="3">
        <v>1828215</v>
      </c>
      <c r="E126" s="2">
        <v>578900</v>
      </c>
      <c r="F126" s="2">
        <v>274320</v>
      </c>
      <c r="G126" s="3">
        <v>853220</v>
      </c>
      <c r="H126" s="2">
        <v>1513510</v>
      </c>
      <c r="I126" s="2">
        <v>1167925</v>
      </c>
      <c r="J126" s="3">
        <v>2681435</v>
      </c>
    </row>
    <row r="127" spans="1:10" x14ac:dyDescent="0.35">
      <c r="A127" t="s">
        <v>134</v>
      </c>
      <c r="B127" s="2">
        <v>117956</v>
      </c>
      <c r="C127" s="2">
        <v>249359</v>
      </c>
      <c r="D127" s="3">
        <v>367315</v>
      </c>
      <c r="E127" s="2">
        <v>105335</v>
      </c>
      <c r="F127" s="2">
        <v>143564</v>
      </c>
      <c r="G127" s="3">
        <v>248899</v>
      </c>
      <c r="H127" s="2">
        <v>223291</v>
      </c>
      <c r="I127" s="2">
        <v>392923</v>
      </c>
      <c r="J127" s="3">
        <v>616214</v>
      </c>
    </row>
    <row r="128" spans="1:10" x14ac:dyDescent="0.35">
      <c r="A128" t="s">
        <v>135</v>
      </c>
      <c r="B128" s="2">
        <v>0</v>
      </c>
      <c r="C128" s="2">
        <v>178500</v>
      </c>
      <c r="D128" s="3">
        <v>178500</v>
      </c>
      <c r="E128" s="2">
        <v>0</v>
      </c>
      <c r="F128" s="2">
        <v>0</v>
      </c>
      <c r="G128" s="3">
        <v>0</v>
      </c>
      <c r="H128" s="2">
        <v>0</v>
      </c>
      <c r="I128" s="2">
        <v>178500</v>
      </c>
      <c r="J128" s="3">
        <v>178500</v>
      </c>
    </row>
    <row r="129" spans="1:10" x14ac:dyDescent="0.35">
      <c r="A129" t="s">
        <v>136</v>
      </c>
      <c r="B129" s="2">
        <v>2060761</v>
      </c>
      <c r="C129" s="2">
        <v>1304870</v>
      </c>
      <c r="D129" s="3">
        <v>3365631</v>
      </c>
      <c r="E129" s="2">
        <v>1525811</v>
      </c>
      <c r="F129" s="2">
        <v>746991</v>
      </c>
      <c r="G129" s="3">
        <v>2272802</v>
      </c>
      <c r="H129" s="2">
        <v>3586572</v>
      </c>
      <c r="I129" s="2">
        <v>2051861</v>
      </c>
      <c r="J129" s="3">
        <v>5638433</v>
      </c>
    </row>
    <row r="130" spans="1:10" x14ac:dyDescent="0.35">
      <c r="A130" t="s">
        <v>137</v>
      </c>
      <c r="B130" s="2">
        <v>231572</v>
      </c>
      <c r="C130" s="2">
        <v>173909</v>
      </c>
      <c r="D130" s="3">
        <v>405481</v>
      </c>
      <c r="E130" s="2">
        <v>119996</v>
      </c>
      <c r="F130" s="2">
        <v>40352</v>
      </c>
      <c r="G130" s="3">
        <v>160348</v>
      </c>
      <c r="H130" s="2">
        <v>351568</v>
      </c>
      <c r="I130" s="2">
        <v>214261</v>
      </c>
      <c r="J130" s="3">
        <v>565829</v>
      </c>
    </row>
    <row r="131" spans="1:10" x14ac:dyDescent="0.35">
      <c r="A131" t="s">
        <v>138</v>
      </c>
      <c r="B131" s="2">
        <v>464109</v>
      </c>
      <c r="C131" s="2">
        <v>371206</v>
      </c>
      <c r="D131" s="3">
        <v>835315</v>
      </c>
      <c r="E131" s="2">
        <v>481705</v>
      </c>
      <c r="F131" s="2">
        <v>97598</v>
      </c>
      <c r="G131" s="3">
        <v>579303</v>
      </c>
      <c r="H131" s="2">
        <v>945814</v>
      </c>
      <c r="I131" s="2">
        <v>468804</v>
      </c>
      <c r="J131" s="3">
        <v>1414618</v>
      </c>
    </row>
    <row r="132" spans="1:10" x14ac:dyDescent="0.35">
      <c r="A132" t="s">
        <v>139</v>
      </c>
      <c r="B132" s="2">
        <v>0</v>
      </c>
      <c r="C132" s="2">
        <v>269994</v>
      </c>
      <c r="D132" s="3">
        <v>269994</v>
      </c>
      <c r="E132" s="2">
        <v>0</v>
      </c>
      <c r="F132" s="2">
        <v>0</v>
      </c>
      <c r="G132" s="3">
        <v>0</v>
      </c>
      <c r="H132" s="2">
        <v>0</v>
      </c>
      <c r="I132" s="2">
        <v>269994</v>
      </c>
      <c r="J132" s="3">
        <v>269994</v>
      </c>
    </row>
    <row r="133" spans="1:10" x14ac:dyDescent="0.35">
      <c r="A133" t="s">
        <v>140</v>
      </c>
      <c r="B133" s="2">
        <v>15022</v>
      </c>
      <c r="C133" s="2">
        <v>8281</v>
      </c>
      <c r="D133" s="3">
        <v>23303</v>
      </c>
      <c r="E133" s="2">
        <v>43442</v>
      </c>
      <c r="F133" s="2">
        <v>85176</v>
      </c>
      <c r="G133" s="3">
        <v>128618</v>
      </c>
      <c r="H133" s="2">
        <v>58464</v>
      </c>
      <c r="I133" s="2">
        <v>93457</v>
      </c>
      <c r="J133" s="3">
        <v>151921</v>
      </c>
    </row>
    <row r="134" spans="1:10" x14ac:dyDescent="0.35">
      <c r="A134" t="s">
        <v>141</v>
      </c>
      <c r="B134" s="2">
        <v>251970</v>
      </c>
      <c r="C134" s="2">
        <v>297260</v>
      </c>
      <c r="D134" s="3">
        <v>549230</v>
      </c>
      <c r="E134" s="2">
        <v>187773</v>
      </c>
      <c r="F134" s="2">
        <v>133830</v>
      </c>
      <c r="G134" s="3">
        <v>321603</v>
      </c>
      <c r="H134" s="2">
        <v>439743</v>
      </c>
      <c r="I134" s="2">
        <v>431090</v>
      </c>
      <c r="J134" s="3">
        <v>870833</v>
      </c>
    </row>
    <row r="135" spans="1:10" x14ac:dyDescent="0.35">
      <c r="A135" t="s">
        <v>142</v>
      </c>
      <c r="B135" s="2">
        <v>13392511</v>
      </c>
      <c r="C135" s="2">
        <v>8984666</v>
      </c>
      <c r="D135" s="3">
        <v>22377177</v>
      </c>
      <c r="E135" s="2">
        <v>8526074</v>
      </c>
      <c r="F135" s="2">
        <v>4363496</v>
      </c>
      <c r="G135" s="3">
        <v>12889570</v>
      </c>
      <c r="H135" s="2">
        <v>21918585</v>
      </c>
      <c r="I135" s="2">
        <v>13348162</v>
      </c>
      <c r="J135" s="3">
        <v>35266747</v>
      </c>
    </row>
    <row r="136" spans="1:10" x14ac:dyDescent="0.35">
      <c r="A136" t="s">
        <v>143</v>
      </c>
      <c r="B136" s="2">
        <v>1264808</v>
      </c>
      <c r="C136" s="2">
        <v>953814</v>
      </c>
      <c r="D136" s="3">
        <v>2218622</v>
      </c>
      <c r="E136" s="2">
        <v>972436</v>
      </c>
      <c r="F136" s="2">
        <v>526306</v>
      </c>
      <c r="G136" s="3">
        <v>1498742</v>
      </c>
      <c r="H136" s="2">
        <v>2237244</v>
      </c>
      <c r="I136" s="2">
        <v>1480120</v>
      </c>
      <c r="J136" s="3">
        <v>3717364</v>
      </c>
    </row>
    <row r="137" spans="1:10" x14ac:dyDescent="0.35">
      <c r="A137" t="s">
        <v>144</v>
      </c>
      <c r="B137" s="2">
        <v>0</v>
      </c>
      <c r="C137" s="2">
        <v>48637</v>
      </c>
      <c r="D137" s="3">
        <v>48637</v>
      </c>
      <c r="E137" s="2">
        <v>0</v>
      </c>
      <c r="F137" s="2">
        <v>0</v>
      </c>
      <c r="G137" s="3">
        <v>0</v>
      </c>
      <c r="H137" s="2">
        <v>0</v>
      </c>
      <c r="I137" s="2">
        <v>48637</v>
      </c>
      <c r="J137" s="3">
        <v>48637</v>
      </c>
    </row>
    <row r="138" spans="1:10" x14ac:dyDescent="0.35">
      <c r="A138" t="s">
        <v>145</v>
      </c>
      <c r="B138" s="2">
        <v>112462</v>
      </c>
      <c r="C138" s="2">
        <v>0</v>
      </c>
      <c r="D138" s="3">
        <v>112462</v>
      </c>
      <c r="E138" s="2">
        <v>131544</v>
      </c>
      <c r="F138" s="2">
        <v>0</v>
      </c>
      <c r="G138" s="3">
        <v>131544</v>
      </c>
      <c r="H138" s="2">
        <v>244006</v>
      </c>
      <c r="I138" s="2">
        <v>0</v>
      </c>
      <c r="J138" s="3">
        <v>244006</v>
      </c>
    </row>
    <row r="139" spans="1:10" x14ac:dyDescent="0.35">
      <c r="A139" t="s">
        <v>146</v>
      </c>
      <c r="B139" s="2">
        <v>617319</v>
      </c>
      <c r="C139" s="2">
        <v>413094</v>
      </c>
      <c r="D139" s="3">
        <v>1030413</v>
      </c>
      <c r="E139" s="2">
        <v>247696</v>
      </c>
      <c r="F139" s="2">
        <v>146325</v>
      </c>
      <c r="G139" s="3">
        <v>394021</v>
      </c>
      <c r="H139" s="2">
        <v>865015</v>
      </c>
      <c r="I139" s="2">
        <v>559419</v>
      </c>
      <c r="J139" s="3">
        <v>1424434</v>
      </c>
    </row>
    <row r="140" spans="1:10" x14ac:dyDescent="0.35">
      <c r="A140" t="s">
        <v>147</v>
      </c>
      <c r="B140" s="2">
        <v>859319</v>
      </c>
      <c r="C140" s="2">
        <v>594290</v>
      </c>
      <c r="D140" s="3">
        <v>1453609</v>
      </c>
      <c r="E140" s="2">
        <v>359088</v>
      </c>
      <c r="F140" s="2">
        <v>229667</v>
      </c>
      <c r="G140" s="3">
        <v>588755</v>
      </c>
      <c r="H140" s="2">
        <v>1218407</v>
      </c>
      <c r="I140" s="2">
        <v>823957</v>
      </c>
      <c r="J140" s="3">
        <v>2042364</v>
      </c>
    </row>
    <row r="141" spans="1:10" x14ac:dyDescent="0.35">
      <c r="A141" t="s">
        <v>148</v>
      </c>
      <c r="B141" s="2">
        <v>337197</v>
      </c>
      <c r="C141" s="2">
        <v>227808</v>
      </c>
      <c r="D141" s="3">
        <v>565005</v>
      </c>
      <c r="E141" s="2">
        <v>216926</v>
      </c>
      <c r="F141" s="2">
        <v>128611</v>
      </c>
      <c r="G141" s="3">
        <v>345537</v>
      </c>
      <c r="H141" s="2">
        <v>554123</v>
      </c>
      <c r="I141" s="2">
        <v>356419</v>
      </c>
      <c r="J141" s="3">
        <v>910542</v>
      </c>
    </row>
    <row r="142" spans="1:10" x14ac:dyDescent="0.35">
      <c r="A142" t="s">
        <v>149</v>
      </c>
      <c r="B142" s="2">
        <v>485780</v>
      </c>
      <c r="C142" s="2">
        <v>387727</v>
      </c>
      <c r="D142" s="3">
        <v>873507</v>
      </c>
      <c r="E142" s="2">
        <v>544245</v>
      </c>
      <c r="F142" s="2">
        <v>316786</v>
      </c>
      <c r="G142" s="3">
        <v>861031</v>
      </c>
      <c r="H142" s="2">
        <v>1030025</v>
      </c>
      <c r="I142" s="2">
        <v>704513</v>
      </c>
      <c r="J142" s="3">
        <v>1734538</v>
      </c>
    </row>
    <row r="143" spans="1:10" x14ac:dyDescent="0.35">
      <c r="A143" t="s">
        <v>150</v>
      </c>
      <c r="B143" s="2">
        <v>225101</v>
      </c>
      <c r="C143" s="2">
        <v>77348</v>
      </c>
      <c r="D143" s="3">
        <v>302449</v>
      </c>
      <c r="E143" s="2">
        <v>34118</v>
      </c>
      <c r="F143" s="2">
        <v>16780</v>
      </c>
      <c r="G143" s="3">
        <v>50898</v>
      </c>
      <c r="H143" s="2">
        <v>259219</v>
      </c>
      <c r="I143" s="2">
        <v>94128</v>
      </c>
      <c r="J143" s="3">
        <v>353347</v>
      </c>
    </row>
    <row r="144" spans="1:10" x14ac:dyDescent="0.35">
      <c r="A144" t="s">
        <v>151</v>
      </c>
      <c r="B144" s="2">
        <v>772243</v>
      </c>
      <c r="C144" s="2">
        <v>136228</v>
      </c>
      <c r="D144" s="3">
        <v>908471</v>
      </c>
      <c r="E144" s="2">
        <v>31109</v>
      </c>
      <c r="F144" s="2">
        <v>32080</v>
      </c>
      <c r="G144" s="3">
        <v>63189</v>
      </c>
      <c r="H144" s="2">
        <v>803352</v>
      </c>
      <c r="I144" s="2">
        <v>168308</v>
      </c>
      <c r="J144" s="3">
        <v>971660</v>
      </c>
    </row>
    <row r="145" spans="1:10" x14ac:dyDescent="0.35">
      <c r="A145" t="s">
        <v>152</v>
      </c>
      <c r="B145" s="2">
        <v>49607</v>
      </c>
      <c r="C145" s="2">
        <v>28118</v>
      </c>
      <c r="D145" s="3">
        <v>77725</v>
      </c>
      <c r="E145" s="2">
        <v>24521</v>
      </c>
      <c r="F145" s="2">
        <v>0</v>
      </c>
      <c r="G145" s="3">
        <v>24521</v>
      </c>
      <c r="H145" s="2">
        <v>74128</v>
      </c>
      <c r="I145" s="2">
        <v>28118</v>
      </c>
      <c r="J145" s="3">
        <v>102246</v>
      </c>
    </row>
    <row r="146" spans="1:10" x14ac:dyDescent="0.35">
      <c r="A146" t="s">
        <v>153</v>
      </c>
      <c r="B146" s="2">
        <v>1882673</v>
      </c>
      <c r="C146" s="2">
        <v>1050025</v>
      </c>
      <c r="D146" s="3">
        <v>2932698</v>
      </c>
      <c r="E146" s="2">
        <v>1350191</v>
      </c>
      <c r="F146" s="2">
        <v>484198</v>
      </c>
      <c r="G146" s="3">
        <v>1834389</v>
      </c>
      <c r="H146" s="2">
        <v>3232864</v>
      </c>
      <c r="I146" s="2">
        <v>1534223</v>
      </c>
      <c r="J146" s="3">
        <v>4767087</v>
      </c>
    </row>
    <row r="147" spans="1:10" x14ac:dyDescent="0.35">
      <c r="A147" t="s">
        <v>154</v>
      </c>
      <c r="B147" s="2">
        <v>3272064</v>
      </c>
      <c r="C147" s="2">
        <v>1448609</v>
      </c>
      <c r="D147" s="3">
        <v>4720673</v>
      </c>
      <c r="E147" s="2">
        <v>2131993</v>
      </c>
      <c r="F147" s="2">
        <v>349476</v>
      </c>
      <c r="G147" s="3">
        <v>2481469</v>
      </c>
      <c r="H147" s="2">
        <v>5404057</v>
      </c>
      <c r="I147" s="2">
        <v>1798085</v>
      </c>
      <c r="J147" s="3">
        <v>7202142</v>
      </c>
    </row>
    <row r="148" spans="1:10" x14ac:dyDescent="0.35">
      <c r="A148" t="s">
        <v>155</v>
      </c>
      <c r="B148" s="2">
        <v>185200</v>
      </c>
      <c r="C148" s="2">
        <v>139392</v>
      </c>
      <c r="D148" s="3">
        <v>324592</v>
      </c>
      <c r="E148" s="2">
        <v>112388</v>
      </c>
      <c r="F148" s="2">
        <v>27024</v>
      </c>
      <c r="G148" s="3">
        <v>139412</v>
      </c>
      <c r="H148" s="2">
        <v>297588</v>
      </c>
      <c r="I148" s="2">
        <v>166416</v>
      </c>
      <c r="J148" s="3">
        <v>464004</v>
      </c>
    </row>
    <row r="149" spans="1:10" x14ac:dyDescent="0.35">
      <c r="A149" t="s">
        <v>156</v>
      </c>
      <c r="B149" s="2">
        <v>771139</v>
      </c>
      <c r="C149" s="2">
        <v>680288</v>
      </c>
      <c r="D149" s="3">
        <v>1451427</v>
      </c>
      <c r="E149" s="2">
        <v>500117</v>
      </c>
      <c r="F149" s="2">
        <v>157493</v>
      </c>
      <c r="G149" s="3">
        <v>657610</v>
      </c>
      <c r="H149" s="2">
        <v>1271256</v>
      </c>
      <c r="I149" s="2">
        <v>837781</v>
      </c>
      <c r="J149" s="3">
        <v>2109037</v>
      </c>
    </row>
    <row r="150" spans="1:10" x14ac:dyDescent="0.35">
      <c r="A150" t="s">
        <v>157</v>
      </c>
      <c r="B150" s="2">
        <v>0</v>
      </c>
      <c r="C150" s="2">
        <v>73457</v>
      </c>
      <c r="D150" s="3">
        <v>73457</v>
      </c>
      <c r="E150" s="2">
        <v>0</v>
      </c>
      <c r="F150" s="2">
        <v>0</v>
      </c>
      <c r="G150" s="3">
        <v>0</v>
      </c>
      <c r="H150" s="2">
        <v>0</v>
      </c>
      <c r="I150" s="2">
        <v>73457</v>
      </c>
      <c r="J150" s="3">
        <v>73457</v>
      </c>
    </row>
    <row r="151" spans="1:10" x14ac:dyDescent="0.35">
      <c r="A151" t="s">
        <v>158</v>
      </c>
      <c r="B151" s="2">
        <v>118600</v>
      </c>
      <c r="C151" s="2">
        <v>148379</v>
      </c>
      <c r="D151" s="3">
        <v>266979</v>
      </c>
      <c r="E151" s="2">
        <v>150401</v>
      </c>
      <c r="F151" s="2">
        <v>143108</v>
      </c>
      <c r="G151" s="3">
        <v>293509</v>
      </c>
      <c r="H151" s="2">
        <v>269001</v>
      </c>
      <c r="I151" s="2">
        <v>291487</v>
      </c>
      <c r="J151" s="3">
        <v>560488</v>
      </c>
    </row>
    <row r="152" spans="1:10" x14ac:dyDescent="0.35">
      <c r="A152" t="s">
        <v>159</v>
      </c>
      <c r="B152" s="2">
        <v>0</v>
      </c>
      <c r="C152" s="2">
        <v>7559356</v>
      </c>
      <c r="D152" s="3">
        <v>7559356</v>
      </c>
      <c r="E152" s="2">
        <v>0</v>
      </c>
      <c r="F152" s="2">
        <v>0</v>
      </c>
      <c r="G152" s="3">
        <v>0</v>
      </c>
      <c r="H152" s="2">
        <v>0</v>
      </c>
      <c r="I152" s="2">
        <v>7559356</v>
      </c>
      <c r="J152" s="3">
        <v>7559356</v>
      </c>
    </row>
    <row r="153" spans="1:10" x14ac:dyDescent="0.35">
      <c r="A153" t="s">
        <v>160</v>
      </c>
      <c r="B153" s="2">
        <v>1358993</v>
      </c>
      <c r="C153" s="2">
        <v>905045</v>
      </c>
      <c r="D153" s="3">
        <v>2264038</v>
      </c>
      <c r="E153" s="2">
        <v>716380</v>
      </c>
      <c r="F153" s="2">
        <v>314369</v>
      </c>
      <c r="G153" s="3">
        <v>1030749</v>
      </c>
      <c r="H153" s="2">
        <v>2075373</v>
      </c>
      <c r="I153" s="2">
        <v>1219414</v>
      </c>
      <c r="J153" s="3">
        <v>3294787</v>
      </c>
    </row>
    <row r="154" spans="1:10" x14ac:dyDescent="0.35">
      <c r="A154" t="s">
        <v>161</v>
      </c>
      <c r="B154" s="2">
        <v>8217016</v>
      </c>
      <c r="C154" s="2">
        <v>9313617</v>
      </c>
      <c r="D154" s="3">
        <v>17530633</v>
      </c>
      <c r="E154" s="2">
        <v>5109282</v>
      </c>
      <c r="F154" s="2">
        <v>2027119</v>
      </c>
      <c r="G154" s="3">
        <v>7136401</v>
      </c>
      <c r="H154" s="2">
        <v>13326298</v>
      </c>
      <c r="I154" s="2">
        <v>11340736</v>
      </c>
      <c r="J154" s="3">
        <v>24667034</v>
      </c>
    </row>
    <row r="155" spans="1:10" x14ac:dyDescent="0.35">
      <c r="A155" t="s">
        <v>162</v>
      </c>
      <c r="B155" s="2">
        <v>0</v>
      </c>
      <c r="C155" s="2">
        <v>5755680</v>
      </c>
      <c r="D155" s="3">
        <v>5755680</v>
      </c>
      <c r="E155" s="2">
        <v>0</v>
      </c>
      <c r="F155" s="2">
        <v>0</v>
      </c>
      <c r="G155" s="3">
        <v>0</v>
      </c>
      <c r="H155" s="2">
        <v>0</v>
      </c>
      <c r="I155" s="2">
        <v>5755680</v>
      </c>
      <c r="J155" s="3">
        <v>5755680</v>
      </c>
    </row>
    <row r="156" spans="1:10" x14ac:dyDescent="0.35">
      <c r="A156" t="s">
        <v>163</v>
      </c>
      <c r="B156" s="2">
        <v>888758</v>
      </c>
      <c r="C156" s="2">
        <v>794019</v>
      </c>
      <c r="D156" s="3">
        <v>1682777</v>
      </c>
      <c r="E156" s="2">
        <v>652279</v>
      </c>
      <c r="F156" s="2">
        <v>355415</v>
      </c>
      <c r="G156" s="3">
        <v>1007694</v>
      </c>
      <c r="H156" s="2">
        <v>1541037</v>
      </c>
      <c r="I156" s="2">
        <v>1149434</v>
      </c>
      <c r="J156" s="3">
        <v>2690471</v>
      </c>
    </row>
    <row r="157" spans="1:10" x14ac:dyDescent="0.35">
      <c r="A157" t="s">
        <v>164</v>
      </c>
      <c r="B157" s="2">
        <v>939996</v>
      </c>
      <c r="C157" s="2">
        <v>4872780</v>
      </c>
      <c r="D157" s="3">
        <v>5812776</v>
      </c>
      <c r="E157" s="2">
        <v>811102</v>
      </c>
      <c r="F157" s="2">
        <v>2118467</v>
      </c>
      <c r="G157" s="3">
        <v>2929569</v>
      </c>
      <c r="H157" s="2">
        <v>1751098</v>
      </c>
      <c r="I157" s="2">
        <v>6991247</v>
      </c>
      <c r="J157" s="3">
        <v>8742345</v>
      </c>
    </row>
    <row r="158" spans="1:10" x14ac:dyDescent="0.35">
      <c r="A158" t="s">
        <v>165</v>
      </c>
      <c r="B158" s="2">
        <v>3506888</v>
      </c>
      <c r="C158" s="2">
        <v>3740617</v>
      </c>
      <c r="D158" s="3">
        <v>7247505</v>
      </c>
      <c r="E158" s="2">
        <v>2568156</v>
      </c>
      <c r="F158" s="2">
        <v>2092631</v>
      </c>
      <c r="G158" s="3">
        <v>4660787</v>
      </c>
      <c r="H158" s="2">
        <v>6075044</v>
      </c>
      <c r="I158" s="2">
        <v>5833248</v>
      </c>
      <c r="J158" s="3">
        <v>11908292</v>
      </c>
    </row>
    <row r="159" spans="1:10" x14ac:dyDescent="0.35">
      <c r="A159" t="s">
        <v>166</v>
      </c>
      <c r="B159" s="2">
        <v>5366352</v>
      </c>
      <c r="C159" s="2">
        <v>2082462</v>
      </c>
      <c r="D159" s="3">
        <v>7448814</v>
      </c>
      <c r="E159" s="2">
        <v>2944080</v>
      </c>
      <c r="F159" s="2">
        <v>388472</v>
      </c>
      <c r="G159" s="3">
        <v>3332552</v>
      </c>
      <c r="H159" s="2">
        <v>8310432</v>
      </c>
      <c r="I159" s="2">
        <v>2470934</v>
      </c>
      <c r="J159" s="3">
        <v>10781366</v>
      </c>
    </row>
    <row r="160" spans="1:10" x14ac:dyDescent="0.35">
      <c r="A160" t="s">
        <v>167</v>
      </c>
      <c r="B160" s="2">
        <v>228980</v>
      </c>
      <c r="C160" s="2">
        <v>126029</v>
      </c>
      <c r="D160" s="3">
        <v>355009</v>
      </c>
      <c r="E160" s="2">
        <v>130729</v>
      </c>
      <c r="F160" s="2">
        <v>28576</v>
      </c>
      <c r="G160" s="3">
        <v>159305</v>
      </c>
      <c r="H160" s="2">
        <v>359709</v>
      </c>
      <c r="I160" s="2">
        <v>154605</v>
      </c>
      <c r="J160" s="3">
        <v>514314</v>
      </c>
    </row>
    <row r="161" spans="1:10" x14ac:dyDescent="0.35">
      <c r="A161" t="s">
        <v>168</v>
      </c>
      <c r="B161" s="2">
        <v>0</v>
      </c>
      <c r="C161" s="2">
        <v>31161</v>
      </c>
      <c r="D161" s="3">
        <v>31161</v>
      </c>
      <c r="E161" s="2">
        <v>0</v>
      </c>
      <c r="F161" s="2">
        <v>0</v>
      </c>
      <c r="G161" s="3">
        <v>0</v>
      </c>
      <c r="H161" s="2">
        <v>0</v>
      </c>
      <c r="I161" s="2">
        <v>31161</v>
      </c>
      <c r="J161" s="3">
        <v>31161</v>
      </c>
    </row>
    <row r="162" spans="1:10" x14ac:dyDescent="0.35">
      <c r="A162" t="s">
        <v>169</v>
      </c>
      <c r="B162" s="2">
        <v>109380</v>
      </c>
      <c r="C162" s="2">
        <v>95451</v>
      </c>
      <c r="D162" s="3">
        <v>204831</v>
      </c>
      <c r="E162" s="2">
        <v>52818</v>
      </c>
      <c r="F162" s="2">
        <v>25712</v>
      </c>
      <c r="G162" s="3">
        <v>78530</v>
      </c>
      <c r="H162" s="2">
        <v>162198</v>
      </c>
      <c r="I162" s="2">
        <v>121163</v>
      </c>
      <c r="J162" s="3">
        <v>283361</v>
      </c>
    </row>
    <row r="163" spans="1:10" x14ac:dyDescent="0.35">
      <c r="A163" t="s">
        <v>170</v>
      </c>
      <c r="B163" s="2">
        <v>49155</v>
      </c>
      <c r="C163" s="2">
        <v>36329</v>
      </c>
      <c r="D163" s="3">
        <v>85484</v>
      </c>
      <c r="E163" s="2">
        <v>29552</v>
      </c>
      <c r="F163" s="2">
        <v>0</v>
      </c>
      <c r="G163" s="3">
        <v>29552</v>
      </c>
      <c r="H163" s="2">
        <v>78707</v>
      </c>
      <c r="I163" s="2">
        <v>36329</v>
      </c>
      <c r="J163" s="3">
        <v>115036</v>
      </c>
    </row>
    <row r="164" spans="1:10" x14ac:dyDescent="0.35">
      <c r="A164" t="s">
        <v>171</v>
      </c>
      <c r="B164" s="2">
        <v>0</v>
      </c>
      <c r="C164" s="2">
        <v>0</v>
      </c>
      <c r="D164" s="3">
        <v>0</v>
      </c>
      <c r="E164" s="2">
        <v>0</v>
      </c>
      <c r="F164" s="2">
        <v>51867</v>
      </c>
      <c r="G164" s="3">
        <v>51867</v>
      </c>
      <c r="H164" s="2">
        <v>0</v>
      </c>
      <c r="I164" s="2">
        <v>51867</v>
      </c>
      <c r="J164" s="3">
        <v>51867</v>
      </c>
    </row>
    <row r="165" spans="1:10" x14ac:dyDescent="0.35">
      <c r="A165" t="s">
        <v>172</v>
      </c>
      <c r="B165" s="2">
        <v>132156</v>
      </c>
      <c r="C165" s="2">
        <v>186121</v>
      </c>
      <c r="D165" s="3">
        <v>318277</v>
      </c>
      <c r="E165" s="2">
        <v>86647</v>
      </c>
      <c r="F165" s="2">
        <v>60781</v>
      </c>
      <c r="G165" s="3">
        <v>147428</v>
      </c>
      <c r="H165" s="2">
        <v>218803</v>
      </c>
      <c r="I165" s="2">
        <v>246902</v>
      </c>
      <c r="J165" s="3">
        <v>465705</v>
      </c>
    </row>
    <row r="166" spans="1:10" x14ac:dyDescent="0.35">
      <c r="A166" t="s">
        <v>173</v>
      </c>
      <c r="B166" s="2">
        <v>0</v>
      </c>
      <c r="C166" s="2">
        <v>0</v>
      </c>
      <c r="D166" s="3">
        <v>0</v>
      </c>
      <c r="E166" s="2">
        <v>0</v>
      </c>
      <c r="F166" s="2">
        <v>8281</v>
      </c>
      <c r="G166" s="3">
        <v>8281</v>
      </c>
      <c r="H166" s="2">
        <v>0</v>
      </c>
      <c r="I166" s="2">
        <v>8281</v>
      </c>
      <c r="J166" s="3">
        <v>8281</v>
      </c>
    </row>
    <row r="167" spans="1:10" x14ac:dyDescent="0.35">
      <c r="A167" t="s">
        <v>174</v>
      </c>
      <c r="B167" s="2">
        <v>12089423</v>
      </c>
      <c r="C167" s="2">
        <v>9110681</v>
      </c>
      <c r="D167" s="3">
        <v>21200104</v>
      </c>
      <c r="E167" s="2">
        <v>8593172</v>
      </c>
      <c r="F167" s="2">
        <v>5028412</v>
      </c>
      <c r="G167" s="3">
        <v>13621584</v>
      </c>
      <c r="H167" s="2">
        <v>20682595</v>
      </c>
      <c r="I167" s="2">
        <v>14139093</v>
      </c>
      <c r="J167" s="3">
        <v>34821688</v>
      </c>
    </row>
    <row r="168" spans="1:10" x14ac:dyDescent="0.35">
      <c r="A168" t="s">
        <v>175</v>
      </c>
      <c r="B168" s="2">
        <v>0</v>
      </c>
      <c r="C168" s="2">
        <v>0</v>
      </c>
      <c r="D168" s="3">
        <v>0</v>
      </c>
      <c r="E168" s="2">
        <v>0</v>
      </c>
      <c r="F168" s="2">
        <v>8281</v>
      </c>
      <c r="G168" s="3">
        <v>8281</v>
      </c>
      <c r="H168" s="2">
        <v>0</v>
      </c>
      <c r="I168" s="2">
        <v>8281</v>
      </c>
      <c r="J168" s="3">
        <v>8281</v>
      </c>
    </row>
    <row r="169" spans="1:10" x14ac:dyDescent="0.35">
      <c r="A169" t="s">
        <v>176</v>
      </c>
      <c r="B169" s="2">
        <v>744119</v>
      </c>
      <c r="C169" s="2">
        <v>255105</v>
      </c>
      <c r="D169" s="3">
        <v>999224</v>
      </c>
      <c r="E169" s="2">
        <v>366534</v>
      </c>
      <c r="F169" s="2">
        <v>125927</v>
      </c>
      <c r="G169" s="3">
        <v>492461</v>
      </c>
      <c r="H169" s="2">
        <v>1110653</v>
      </c>
      <c r="I169" s="2">
        <v>381032</v>
      </c>
      <c r="J169" s="3">
        <v>1491685</v>
      </c>
    </row>
    <row r="170" spans="1:10" x14ac:dyDescent="0.35">
      <c r="A170" t="s">
        <v>177</v>
      </c>
      <c r="B170" s="2">
        <v>0</v>
      </c>
      <c r="C170" s="2">
        <v>139893</v>
      </c>
      <c r="D170" s="3">
        <v>139893</v>
      </c>
      <c r="E170" s="2">
        <v>0</v>
      </c>
      <c r="F170" s="2">
        <v>0</v>
      </c>
      <c r="G170" s="3">
        <v>0</v>
      </c>
      <c r="H170" s="2">
        <v>0</v>
      </c>
      <c r="I170" s="2">
        <v>139893</v>
      </c>
      <c r="J170" s="3">
        <v>139893</v>
      </c>
    </row>
    <row r="171" spans="1:10" x14ac:dyDescent="0.35">
      <c r="A171" t="s">
        <v>178</v>
      </c>
      <c r="B171" s="2">
        <v>0</v>
      </c>
      <c r="C171" s="2">
        <v>414001</v>
      </c>
      <c r="D171" s="3">
        <v>414001</v>
      </c>
      <c r="E171" s="2">
        <v>0</v>
      </c>
      <c r="F171" s="2">
        <v>0</v>
      </c>
      <c r="G171" s="3">
        <v>0</v>
      </c>
      <c r="H171" s="2">
        <v>0</v>
      </c>
      <c r="I171" s="2">
        <v>414001</v>
      </c>
      <c r="J171" s="3">
        <v>414001</v>
      </c>
    </row>
    <row r="172" spans="1:10" x14ac:dyDescent="0.35">
      <c r="A172" t="s">
        <v>179</v>
      </c>
      <c r="B172" s="2">
        <v>1872262</v>
      </c>
      <c r="C172" s="2">
        <v>645470</v>
      </c>
      <c r="D172" s="3">
        <v>2517732</v>
      </c>
      <c r="E172" s="2">
        <v>1304079</v>
      </c>
      <c r="F172" s="2">
        <v>410248</v>
      </c>
      <c r="G172" s="3">
        <v>1714327</v>
      </c>
      <c r="H172" s="2">
        <v>3176341</v>
      </c>
      <c r="I172" s="2">
        <v>1055718</v>
      </c>
      <c r="J172" s="3">
        <v>4232059</v>
      </c>
    </row>
    <row r="173" spans="1:10" x14ac:dyDescent="0.35">
      <c r="A173" t="s">
        <v>180</v>
      </c>
      <c r="B173" s="2">
        <v>1676757</v>
      </c>
      <c r="C173" s="2">
        <v>1328831</v>
      </c>
      <c r="D173" s="3">
        <v>3005588</v>
      </c>
      <c r="E173" s="2">
        <v>901696</v>
      </c>
      <c r="F173" s="2">
        <v>577202</v>
      </c>
      <c r="G173" s="3">
        <v>1478898</v>
      </c>
      <c r="H173" s="2">
        <v>2578453</v>
      </c>
      <c r="I173" s="2">
        <v>1906033</v>
      </c>
      <c r="J173" s="3">
        <v>4484486</v>
      </c>
    </row>
    <row r="174" spans="1:10" x14ac:dyDescent="0.35">
      <c r="A174" t="s">
        <v>181</v>
      </c>
      <c r="B174" s="2">
        <v>151985</v>
      </c>
      <c r="C174" s="2">
        <v>128628</v>
      </c>
      <c r="D174" s="3">
        <v>280613</v>
      </c>
      <c r="E174" s="2">
        <v>41697</v>
      </c>
      <c r="F174" s="2">
        <v>34144</v>
      </c>
      <c r="G174" s="3">
        <v>75841</v>
      </c>
      <c r="H174" s="2">
        <v>193682</v>
      </c>
      <c r="I174" s="2">
        <v>162772</v>
      </c>
      <c r="J174" s="3">
        <v>356454</v>
      </c>
    </row>
    <row r="175" spans="1:10" x14ac:dyDescent="0.35">
      <c r="A175" t="s">
        <v>182</v>
      </c>
      <c r="B175" s="2">
        <v>278813</v>
      </c>
      <c r="C175" s="2">
        <v>132704</v>
      </c>
      <c r="D175" s="3">
        <v>411517</v>
      </c>
      <c r="E175" s="2">
        <v>141758</v>
      </c>
      <c r="F175" s="2">
        <v>31624</v>
      </c>
      <c r="G175" s="3">
        <v>173382</v>
      </c>
      <c r="H175" s="2">
        <v>420571</v>
      </c>
      <c r="I175" s="2">
        <v>164328</v>
      </c>
      <c r="J175" s="3">
        <v>584899</v>
      </c>
    </row>
    <row r="176" spans="1:10" x14ac:dyDescent="0.35">
      <c r="A176" t="s">
        <v>183</v>
      </c>
      <c r="B176" s="2">
        <v>1638076</v>
      </c>
      <c r="C176" s="2">
        <v>1093329</v>
      </c>
      <c r="D176" s="3">
        <v>2731405</v>
      </c>
      <c r="E176" s="2">
        <v>1081990</v>
      </c>
      <c r="F176" s="2">
        <v>301702</v>
      </c>
      <c r="G176" s="3">
        <v>1383692</v>
      </c>
      <c r="H176" s="2">
        <v>2720066</v>
      </c>
      <c r="I176" s="2">
        <v>1395031</v>
      </c>
      <c r="J176" s="3">
        <v>4115097</v>
      </c>
    </row>
    <row r="177" spans="1:10" x14ac:dyDescent="0.35">
      <c r="A177" t="s">
        <v>184</v>
      </c>
      <c r="B177" s="2">
        <v>2885289</v>
      </c>
      <c r="C177" s="2">
        <v>1486796</v>
      </c>
      <c r="D177" s="3">
        <v>4372085</v>
      </c>
      <c r="E177" s="2">
        <v>1773569</v>
      </c>
      <c r="F177" s="2">
        <v>592835</v>
      </c>
      <c r="G177" s="3">
        <v>2366404</v>
      </c>
      <c r="H177" s="2">
        <v>4658858</v>
      </c>
      <c r="I177" s="2">
        <v>2079631</v>
      </c>
      <c r="J177" s="3">
        <v>6738489</v>
      </c>
    </row>
    <row r="178" spans="1:10" x14ac:dyDescent="0.35">
      <c r="A178" t="s">
        <v>185</v>
      </c>
      <c r="B178" s="2">
        <v>0</v>
      </c>
      <c r="C178" s="2">
        <v>26537</v>
      </c>
      <c r="D178" s="3">
        <v>26537</v>
      </c>
      <c r="E178" s="2">
        <v>0</v>
      </c>
      <c r="F178" s="2">
        <v>0</v>
      </c>
      <c r="G178" s="3">
        <v>0</v>
      </c>
      <c r="H178" s="2">
        <v>0</v>
      </c>
      <c r="I178" s="2">
        <v>26537</v>
      </c>
      <c r="J178" s="3">
        <v>26537</v>
      </c>
    </row>
    <row r="179" spans="1:10" x14ac:dyDescent="0.35">
      <c r="A179" t="s">
        <v>186</v>
      </c>
      <c r="B179" s="2">
        <v>68859</v>
      </c>
      <c r="C179" s="2">
        <v>96790</v>
      </c>
      <c r="D179" s="3">
        <v>165649</v>
      </c>
      <c r="E179" s="2">
        <v>32603</v>
      </c>
      <c r="F179" s="2">
        <v>23936</v>
      </c>
      <c r="G179" s="3">
        <v>56539</v>
      </c>
      <c r="H179" s="2">
        <v>101462</v>
      </c>
      <c r="I179" s="2">
        <v>120726</v>
      </c>
      <c r="J179" s="3">
        <v>222188</v>
      </c>
    </row>
    <row r="180" spans="1:10" x14ac:dyDescent="0.35">
      <c r="A180" t="s">
        <v>187</v>
      </c>
      <c r="B180" s="2">
        <v>1610699</v>
      </c>
      <c r="C180" s="2">
        <v>1481768</v>
      </c>
      <c r="D180" s="3">
        <v>3092467</v>
      </c>
      <c r="E180" s="2">
        <v>1117275</v>
      </c>
      <c r="F180" s="2">
        <v>515496</v>
      </c>
      <c r="G180" s="3">
        <v>1632771</v>
      </c>
      <c r="H180" s="2">
        <v>2727974</v>
      </c>
      <c r="I180" s="2">
        <v>1997264</v>
      </c>
      <c r="J180" s="3">
        <v>4725238</v>
      </c>
    </row>
    <row r="181" spans="1:10" x14ac:dyDescent="0.35">
      <c r="A181" t="s">
        <v>188</v>
      </c>
      <c r="B181" s="2">
        <v>8329571</v>
      </c>
      <c r="C181" s="2">
        <v>2226132</v>
      </c>
      <c r="D181" s="3">
        <v>10555703</v>
      </c>
      <c r="E181" s="2">
        <v>5281389</v>
      </c>
      <c r="F181" s="2">
        <v>650616</v>
      </c>
      <c r="G181" s="3">
        <v>5932005</v>
      </c>
      <c r="H181" s="2">
        <v>13610960</v>
      </c>
      <c r="I181" s="2">
        <v>2876748</v>
      </c>
      <c r="J181" s="3">
        <v>16487708</v>
      </c>
    </row>
    <row r="182" spans="1:10" x14ac:dyDescent="0.35">
      <c r="A182" t="s">
        <v>189</v>
      </c>
      <c r="B182" s="2">
        <v>277784</v>
      </c>
      <c r="C182" s="2">
        <v>354913</v>
      </c>
      <c r="D182" s="3">
        <v>632697</v>
      </c>
      <c r="E182" s="2">
        <v>340958</v>
      </c>
      <c r="F182" s="2">
        <v>282283</v>
      </c>
      <c r="G182" s="3">
        <v>623241</v>
      </c>
      <c r="H182" s="2">
        <v>618742</v>
      </c>
      <c r="I182" s="2">
        <v>637196</v>
      </c>
      <c r="J182" s="3">
        <v>1255938</v>
      </c>
    </row>
    <row r="183" spans="1:10" x14ac:dyDescent="0.35">
      <c r="A183" t="s">
        <v>190</v>
      </c>
      <c r="B183" s="2">
        <v>181181</v>
      </c>
      <c r="C183" s="2">
        <v>140695</v>
      </c>
      <c r="D183" s="3">
        <v>321876</v>
      </c>
      <c r="E183" s="2">
        <v>104492</v>
      </c>
      <c r="F183" s="2">
        <v>32848</v>
      </c>
      <c r="G183" s="3">
        <v>137340</v>
      </c>
      <c r="H183" s="2">
        <v>285673</v>
      </c>
      <c r="I183" s="2">
        <v>173543</v>
      </c>
      <c r="J183" s="3">
        <v>459216</v>
      </c>
    </row>
    <row r="184" spans="1:10" x14ac:dyDescent="0.35">
      <c r="A184" t="s">
        <v>191</v>
      </c>
      <c r="B184" s="2">
        <v>3049437</v>
      </c>
      <c r="C184" s="2">
        <v>2202333</v>
      </c>
      <c r="D184" s="3">
        <v>5251770</v>
      </c>
      <c r="E184" s="2">
        <v>1418622</v>
      </c>
      <c r="F184" s="2">
        <v>916399</v>
      </c>
      <c r="G184" s="3">
        <v>2335021</v>
      </c>
      <c r="H184" s="2">
        <v>4468059</v>
      </c>
      <c r="I184" s="2">
        <v>3118732</v>
      </c>
      <c r="J184" s="3">
        <v>7586791</v>
      </c>
    </row>
    <row r="185" spans="1:10" x14ac:dyDescent="0.35">
      <c r="A185" t="s">
        <v>192</v>
      </c>
      <c r="B185" s="2">
        <v>1120918</v>
      </c>
      <c r="C185" s="2">
        <v>1019911</v>
      </c>
      <c r="D185" s="3">
        <v>2140829</v>
      </c>
      <c r="E185" s="2">
        <v>665119</v>
      </c>
      <c r="F185" s="2">
        <v>425672</v>
      </c>
      <c r="G185" s="3">
        <v>1090791</v>
      </c>
      <c r="H185" s="2">
        <v>1786037</v>
      </c>
      <c r="I185" s="2">
        <v>1445583</v>
      </c>
      <c r="J185" s="3">
        <v>3231620</v>
      </c>
    </row>
    <row r="186" spans="1:10" x14ac:dyDescent="0.35">
      <c r="A186" t="s">
        <v>193</v>
      </c>
      <c r="B186" s="2">
        <v>0</v>
      </c>
      <c r="C186" s="2">
        <v>3015824</v>
      </c>
      <c r="D186" s="3">
        <v>3015824</v>
      </c>
      <c r="E186" s="2">
        <v>0</v>
      </c>
      <c r="F186" s="2">
        <v>0</v>
      </c>
      <c r="G186" s="3">
        <v>0</v>
      </c>
      <c r="H186" s="2">
        <v>0</v>
      </c>
      <c r="I186" s="2">
        <v>3015824</v>
      </c>
      <c r="J186" s="3">
        <v>3015824</v>
      </c>
    </row>
    <row r="187" spans="1:10" x14ac:dyDescent="0.35">
      <c r="A187" t="s">
        <v>194</v>
      </c>
      <c r="B187" s="2">
        <v>12882</v>
      </c>
      <c r="C187" s="2">
        <v>112582</v>
      </c>
      <c r="D187" s="3">
        <v>125464</v>
      </c>
      <c r="E187" s="2">
        <v>63167</v>
      </c>
      <c r="F187" s="2">
        <v>187705</v>
      </c>
      <c r="G187" s="3">
        <v>250872</v>
      </c>
      <c r="H187" s="2">
        <v>76049</v>
      </c>
      <c r="I187" s="2">
        <v>300287</v>
      </c>
      <c r="J187" s="3">
        <v>376336</v>
      </c>
    </row>
    <row r="188" spans="1:10" x14ac:dyDescent="0.35">
      <c r="A188" t="s">
        <v>195</v>
      </c>
      <c r="B188" s="2">
        <v>0</v>
      </c>
      <c r="C188" s="2">
        <v>0</v>
      </c>
      <c r="D188" s="3">
        <v>0</v>
      </c>
      <c r="E188" s="2">
        <v>0</v>
      </c>
      <c r="F188" s="2">
        <v>555254</v>
      </c>
      <c r="G188" s="3">
        <v>555254</v>
      </c>
      <c r="H188" s="2">
        <v>0</v>
      </c>
      <c r="I188" s="2">
        <v>555254</v>
      </c>
      <c r="J188" s="3">
        <v>555254</v>
      </c>
    </row>
    <row r="189" spans="1:10" x14ac:dyDescent="0.35">
      <c r="A189" t="s">
        <v>196</v>
      </c>
      <c r="B189" s="2">
        <v>3303055</v>
      </c>
      <c r="C189" s="2">
        <v>2434054</v>
      </c>
      <c r="D189" s="3">
        <v>5737109</v>
      </c>
      <c r="E189" s="2">
        <v>3848898</v>
      </c>
      <c r="F189" s="2">
        <v>1214219</v>
      </c>
      <c r="G189" s="3">
        <v>5063117</v>
      </c>
      <c r="H189" s="2">
        <v>7151953</v>
      </c>
      <c r="I189" s="2">
        <v>3648273</v>
      </c>
      <c r="J189" s="3">
        <v>10800226</v>
      </c>
    </row>
    <row r="190" spans="1:10" x14ac:dyDescent="0.35">
      <c r="A190" t="s">
        <v>197</v>
      </c>
      <c r="B190" s="2">
        <v>0</v>
      </c>
      <c r="C190" s="2">
        <v>0</v>
      </c>
      <c r="D190" s="3">
        <v>0</v>
      </c>
      <c r="E190" s="2">
        <v>0</v>
      </c>
      <c r="F190" s="2">
        <v>85578</v>
      </c>
      <c r="G190" s="3">
        <v>85578</v>
      </c>
      <c r="H190" s="2">
        <v>0</v>
      </c>
      <c r="I190" s="2">
        <v>85578</v>
      </c>
      <c r="J190" s="3">
        <v>85578</v>
      </c>
    </row>
    <row r="191" spans="1:10" x14ac:dyDescent="0.35">
      <c r="A191" t="s">
        <v>198</v>
      </c>
      <c r="B191" s="2">
        <v>171020</v>
      </c>
      <c r="C191" s="2">
        <v>321514</v>
      </c>
      <c r="D191" s="3">
        <v>492534</v>
      </c>
      <c r="E191" s="2">
        <v>141539</v>
      </c>
      <c r="F191" s="2">
        <v>109590</v>
      </c>
      <c r="G191" s="3">
        <v>251129</v>
      </c>
      <c r="H191" s="2">
        <v>312559</v>
      </c>
      <c r="I191" s="2">
        <v>431104</v>
      </c>
      <c r="J191" s="3">
        <v>743663</v>
      </c>
    </row>
    <row r="192" spans="1:10" x14ac:dyDescent="0.35">
      <c r="A192" t="s">
        <v>199</v>
      </c>
      <c r="B192" s="2">
        <v>1226770</v>
      </c>
      <c r="C192" s="2">
        <v>762611</v>
      </c>
      <c r="D192" s="3">
        <v>1989381</v>
      </c>
      <c r="E192" s="2">
        <v>1026192</v>
      </c>
      <c r="F192" s="2">
        <v>251516</v>
      </c>
      <c r="G192" s="3">
        <v>1277708</v>
      </c>
      <c r="H192" s="2">
        <v>2252962</v>
      </c>
      <c r="I192" s="2">
        <v>1014127</v>
      </c>
      <c r="J192" s="3">
        <v>3267089</v>
      </c>
    </row>
    <row r="193" spans="1:10" x14ac:dyDescent="0.35">
      <c r="A193" t="s">
        <v>200</v>
      </c>
      <c r="B193" s="2">
        <v>2348233</v>
      </c>
      <c r="C193" s="2">
        <v>850631</v>
      </c>
      <c r="D193" s="3">
        <v>3198864</v>
      </c>
      <c r="E193" s="2">
        <v>1552334</v>
      </c>
      <c r="F193" s="2">
        <v>444792</v>
      </c>
      <c r="G193" s="3">
        <v>1997126</v>
      </c>
      <c r="H193" s="2">
        <v>3900567</v>
      </c>
      <c r="I193" s="2">
        <v>1295423</v>
      </c>
      <c r="J193" s="3">
        <v>5195990</v>
      </c>
    </row>
    <row r="194" spans="1:10" x14ac:dyDescent="0.35">
      <c r="A194" t="s">
        <v>201</v>
      </c>
      <c r="B194" s="2">
        <v>525347</v>
      </c>
      <c r="C194" s="2">
        <v>378584</v>
      </c>
      <c r="D194" s="3">
        <v>903931</v>
      </c>
      <c r="E194" s="2">
        <v>296123</v>
      </c>
      <c r="F194" s="2">
        <v>116272</v>
      </c>
      <c r="G194" s="3">
        <v>412395</v>
      </c>
      <c r="H194" s="2">
        <v>821470</v>
      </c>
      <c r="I194" s="2">
        <v>494856</v>
      </c>
      <c r="J194" s="3">
        <v>1316326</v>
      </c>
    </row>
    <row r="195" spans="1:10" x14ac:dyDescent="0.35">
      <c r="A195" t="s">
        <v>202</v>
      </c>
      <c r="B195" s="2">
        <v>456104</v>
      </c>
      <c r="C195" s="2">
        <v>273533</v>
      </c>
      <c r="D195" s="3">
        <v>729637</v>
      </c>
      <c r="E195" s="2">
        <v>375283</v>
      </c>
      <c r="F195" s="2">
        <v>39608</v>
      </c>
      <c r="G195" s="3">
        <v>414891</v>
      </c>
      <c r="H195" s="2">
        <v>831387</v>
      </c>
      <c r="I195" s="2">
        <v>313141</v>
      </c>
      <c r="J195" s="3">
        <v>1144528</v>
      </c>
    </row>
    <row r="196" spans="1:10" x14ac:dyDescent="0.35">
      <c r="A196" t="s">
        <v>203</v>
      </c>
      <c r="B196" s="2">
        <v>569755</v>
      </c>
      <c r="C196" s="2">
        <v>303062</v>
      </c>
      <c r="D196" s="3">
        <v>872817</v>
      </c>
      <c r="E196" s="2">
        <v>187305</v>
      </c>
      <c r="F196" s="2">
        <v>74544</v>
      </c>
      <c r="G196" s="3">
        <v>261849</v>
      </c>
      <c r="H196" s="2">
        <v>757060</v>
      </c>
      <c r="I196" s="2">
        <v>377606</v>
      </c>
      <c r="J196" s="3">
        <v>1134666</v>
      </c>
    </row>
    <row r="197" spans="1:10" x14ac:dyDescent="0.35">
      <c r="A197" t="s">
        <v>204</v>
      </c>
      <c r="B197" s="2">
        <v>440861</v>
      </c>
      <c r="C197" s="2">
        <v>336262</v>
      </c>
      <c r="D197" s="3">
        <v>777123</v>
      </c>
      <c r="E197" s="2">
        <v>197611</v>
      </c>
      <c r="F197" s="2">
        <v>170451</v>
      </c>
      <c r="G197" s="3">
        <v>368062</v>
      </c>
      <c r="H197" s="2">
        <v>638472</v>
      </c>
      <c r="I197" s="2">
        <v>506713</v>
      </c>
      <c r="J197" s="3">
        <v>1145185</v>
      </c>
    </row>
    <row r="198" spans="1:10" x14ac:dyDescent="0.35">
      <c r="A198" t="s">
        <v>205</v>
      </c>
      <c r="B198" s="2">
        <v>870838</v>
      </c>
      <c r="C198" s="2">
        <v>723590</v>
      </c>
      <c r="D198" s="3">
        <v>1594428</v>
      </c>
      <c r="E198" s="2">
        <v>821162</v>
      </c>
      <c r="F198" s="2">
        <v>197324</v>
      </c>
      <c r="G198" s="3">
        <v>1018486</v>
      </c>
      <c r="H198" s="2">
        <v>1692000</v>
      </c>
      <c r="I198" s="2">
        <v>920914</v>
      </c>
      <c r="J198" s="3">
        <v>2612914</v>
      </c>
    </row>
    <row r="199" spans="1:10" x14ac:dyDescent="0.35">
      <c r="A199" t="s">
        <v>206</v>
      </c>
      <c r="B199" s="2">
        <v>49607</v>
      </c>
      <c r="C199" s="2">
        <v>99042</v>
      </c>
      <c r="D199" s="3">
        <v>148649</v>
      </c>
      <c r="E199" s="2">
        <v>20453</v>
      </c>
      <c r="F199" s="2">
        <v>24784</v>
      </c>
      <c r="G199" s="3">
        <v>45237</v>
      </c>
      <c r="H199" s="2">
        <v>70060</v>
      </c>
      <c r="I199" s="2">
        <v>123826</v>
      </c>
      <c r="J199" s="3">
        <v>193886</v>
      </c>
    </row>
    <row r="200" spans="1:10" x14ac:dyDescent="0.35">
      <c r="A200" t="s">
        <v>207</v>
      </c>
      <c r="B200" s="2">
        <v>865876</v>
      </c>
      <c r="C200" s="2">
        <v>690925</v>
      </c>
      <c r="D200" s="3">
        <v>1556801</v>
      </c>
      <c r="E200" s="2">
        <v>668057</v>
      </c>
      <c r="F200" s="2">
        <v>298150</v>
      </c>
      <c r="G200" s="3">
        <v>966207</v>
      </c>
      <c r="H200" s="2">
        <v>1533933</v>
      </c>
      <c r="I200" s="2">
        <v>989075</v>
      </c>
      <c r="J200" s="3">
        <v>2523008</v>
      </c>
    </row>
    <row r="201" spans="1:10" x14ac:dyDescent="0.35">
      <c r="A201" t="s">
        <v>208</v>
      </c>
      <c r="B201" s="2">
        <v>0</v>
      </c>
      <c r="C201" s="2">
        <v>146095</v>
      </c>
      <c r="D201" s="3">
        <v>146095</v>
      </c>
      <c r="E201" s="2">
        <v>0</v>
      </c>
      <c r="F201" s="2">
        <v>29568</v>
      </c>
      <c r="G201" s="3">
        <v>29568</v>
      </c>
      <c r="H201" s="2">
        <v>0</v>
      </c>
      <c r="I201" s="2">
        <v>175663</v>
      </c>
      <c r="J201" s="3">
        <v>175663</v>
      </c>
    </row>
    <row r="202" spans="1:10" x14ac:dyDescent="0.35">
      <c r="A202" t="s">
        <v>209</v>
      </c>
      <c r="B202" s="2">
        <v>297510</v>
      </c>
      <c r="C202" s="2">
        <v>269388</v>
      </c>
      <c r="D202" s="3">
        <v>566898</v>
      </c>
      <c r="E202" s="2">
        <v>282243</v>
      </c>
      <c r="F202" s="2">
        <v>70448</v>
      </c>
      <c r="G202" s="3">
        <v>352691</v>
      </c>
      <c r="H202" s="2">
        <v>579753</v>
      </c>
      <c r="I202" s="2">
        <v>339836</v>
      </c>
      <c r="J202" s="3">
        <v>919589</v>
      </c>
    </row>
    <row r="203" spans="1:10" x14ac:dyDescent="0.35">
      <c r="A203" t="s">
        <v>210</v>
      </c>
      <c r="B203" s="2">
        <v>233101</v>
      </c>
      <c r="C203" s="2">
        <v>276716</v>
      </c>
      <c r="D203" s="3">
        <v>509817</v>
      </c>
      <c r="E203" s="2">
        <v>96043</v>
      </c>
      <c r="F203" s="2">
        <v>37088</v>
      </c>
      <c r="G203" s="3">
        <v>133131</v>
      </c>
      <c r="H203" s="2">
        <v>329144</v>
      </c>
      <c r="I203" s="2">
        <v>313804</v>
      </c>
      <c r="J203" s="3">
        <v>642948</v>
      </c>
    </row>
    <row r="204" spans="1:10" x14ac:dyDescent="0.35">
      <c r="A204" t="s">
        <v>211</v>
      </c>
      <c r="B204" s="2">
        <v>0</v>
      </c>
      <c r="C204" s="2">
        <v>28203</v>
      </c>
      <c r="D204" s="3">
        <v>28203</v>
      </c>
      <c r="E204" s="2">
        <v>0</v>
      </c>
      <c r="F204" s="2">
        <v>0</v>
      </c>
      <c r="G204" s="3">
        <v>0</v>
      </c>
      <c r="H204" s="2">
        <v>0</v>
      </c>
      <c r="I204" s="2">
        <v>28203</v>
      </c>
      <c r="J204" s="3">
        <v>28203</v>
      </c>
    </row>
    <row r="205" spans="1:10" x14ac:dyDescent="0.35">
      <c r="A205" t="s">
        <v>212</v>
      </c>
      <c r="B205" s="2">
        <v>16307546</v>
      </c>
      <c r="C205" s="2">
        <v>11093285</v>
      </c>
      <c r="D205" s="3">
        <v>27400831</v>
      </c>
      <c r="E205" s="2">
        <v>8144623</v>
      </c>
      <c r="F205" s="2">
        <v>4127377</v>
      </c>
      <c r="G205" s="3">
        <v>12272000</v>
      </c>
      <c r="H205" s="2">
        <v>24452169</v>
      </c>
      <c r="I205" s="2">
        <v>15220662</v>
      </c>
      <c r="J205" s="3">
        <v>39672831</v>
      </c>
    </row>
    <row r="206" spans="1:10" x14ac:dyDescent="0.35">
      <c r="A206" t="s">
        <v>213</v>
      </c>
      <c r="B206" s="2">
        <v>110703</v>
      </c>
      <c r="C206" s="2">
        <v>102013</v>
      </c>
      <c r="D206" s="3">
        <v>212716</v>
      </c>
      <c r="E206" s="2">
        <v>160240</v>
      </c>
      <c r="F206" s="2">
        <v>61204</v>
      </c>
      <c r="G206" s="3">
        <v>221444</v>
      </c>
      <c r="H206" s="2">
        <v>270943</v>
      </c>
      <c r="I206" s="2">
        <v>163217</v>
      </c>
      <c r="J206" s="3">
        <v>434160</v>
      </c>
    </row>
    <row r="207" spans="1:10" x14ac:dyDescent="0.35">
      <c r="A207" t="s">
        <v>214</v>
      </c>
      <c r="B207" s="2">
        <v>0</v>
      </c>
      <c r="C207" s="2">
        <v>25551</v>
      </c>
      <c r="D207" s="3">
        <v>25551</v>
      </c>
      <c r="E207" s="2">
        <v>0</v>
      </c>
      <c r="F207" s="2">
        <v>0</v>
      </c>
      <c r="G207" s="3">
        <v>0</v>
      </c>
      <c r="H207" s="2">
        <v>0</v>
      </c>
      <c r="I207" s="2">
        <v>25551</v>
      </c>
      <c r="J207" s="3">
        <v>25551</v>
      </c>
    </row>
    <row r="208" spans="1:10" x14ac:dyDescent="0.35">
      <c r="A208" t="s">
        <v>215</v>
      </c>
      <c r="B208" s="2">
        <v>76564</v>
      </c>
      <c r="C208" s="2">
        <v>85697</v>
      </c>
      <c r="D208" s="3">
        <v>162261</v>
      </c>
      <c r="E208" s="2">
        <v>41221</v>
      </c>
      <c r="F208" s="2">
        <v>20208</v>
      </c>
      <c r="G208" s="3">
        <v>61429</v>
      </c>
      <c r="H208" s="2">
        <v>117785</v>
      </c>
      <c r="I208" s="2">
        <v>105905</v>
      </c>
      <c r="J208" s="3">
        <v>223690</v>
      </c>
    </row>
    <row r="209" spans="1:10" x14ac:dyDescent="0.35">
      <c r="A209" t="s">
        <v>216</v>
      </c>
      <c r="B209" s="2">
        <v>1111861</v>
      </c>
      <c r="C209" s="2">
        <v>990226</v>
      </c>
      <c r="D209" s="3">
        <v>2102087</v>
      </c>
      <c r="E209" s="2">
        <v>1211930</v>
      </c>
      <c r="F209" s="2">
        <v>856629</v>
      </c>
      <c r="G209" s="3">
        <v>2068559</v>
      </c>
      <c r="H209" s="2">
        <v>2323791</v>
      </c>
      <c r="I209" s="2">
        <v>1846855</v>
      </c>
      <c r="J209" s="3">
        <v>4170646</v>
      </c>
    </row>
    <row r="210" spans="1:10" x14ac:dyDescent="0.35">
      <c r="A210" t="s">
        <v>217</v>
      </c>
      <c r="B210" s="2">
        <v>15301626</v>
      </c>
      <c r="C210" s="2">
        <v>8609851</v>
      </c>
      <c r="D210" s="3">
        <v>23911477</v>
      </c>
      <c r="E210" s="2">
        <v>7500514</v>
      </c>
      <c r="F210" s="2">
        <v>4754535</v>
      </c>
      <c r="G210" s="3">
        <v>12255049</v>
      </c>
      <c r="H210" s="2">
        <v>22802140</v>
      </c>
      <c r="I210" s="2">
        <v>13364386</v>
      </c>
      <c r="J210" s="3">
        <v>36166526</v>
      </c>
    </row>
    <row r="211" spans="1:10" x14ac:dyDescent="0.35">
      <c r="A211" t="s">
        <v>218</v>
      </c>
      <c r="B211" s="2">
        <v>0</v>
      </c>
      <c r="C211" s="2">
        <v>41361</v>
      </c>
      <c r="D211" s="3">
        <v>41361</v>
      </c>
      <c r="E211" s="2">
        <v>0</v>
      </c>
      <c r="F211" s="2">
        <v>0</v>
      </c>
      <c r="G211" s="3">
        <v>0</v>
      </c>
      <c r="H211" s="2">
        <v>0</v>
      </c>
      <c r="I211" s="2">
        <v>41361</v>
      </c>
      <c r="J211" s="3">
        <v>41361</v>
      </c>
    </row>
    <row r="212" spans="1:10" x14ac:dyDescent="0.35">
      <c r="A212" t="s">
        <v>219</v>
      </c>
      <c r="B212" s="2">
        <v>338813</v>
      </c>
      <c r="C212" s="2">
        <v>206523</v>
      </c>
      <c r="D212" s="3">
        <v>545336</v>
      </c>
      <c r="E212" s="2">
        <v>370336</v>
      </c>
      <c r="F212" s="2">
        <v>121008</v>
      </c>
      <c r="G212" s="3">
        <v>491344</v>
      </c>
      <c r="H212" s="2">
        <v>709149</v>
      </c>
      <c r="I212" s="2">
        <v>327531</v>
      </c>
      <c r="J212" s="3">
        <v>1036680</v>
      </c>
    </row>
    <row r="213" spans="1:10" x14ac:dyDescent="0.35">
      <c r="A213" t="s">
        <v>220</v>
      </c>
      <c r="B213" s="2">
        <v>227432</v>
      </c>
      <c r="C213" s="2">
        <v>188529</v>
      </c>
      <c r="D213" s="3">
        <v>415961</v>
      </c>
      <c r="E213" s="2">
        <v>135153</v>
      </c>
      <c r="F213" s="2">
        <v>79297</v>
      </c>
      <c r="G213" s="3">
        <v>214450</v>
      </c>
      <c r="H213" s="2">
        <v>362585</v>
      </c>
      <c r="I213" s="2">
        <v>267826</v>
      </c>
      <c r="J213" s="3">
        <v>630411</v>
      </c>
    </row>
    <row r="214" spans="1:10" x14ac:dyDescent="0.35">
      <c r="A214" t="s">
        <v>221</v>
      </c>
      <c r="B214" s="2">
        <v>80569</v>
      </c>
      <c r="C214" s="2">
        <v>25152</v>
      </c>
      <c r="D214" s="3">
        <v>105721</v>
      </c>
      <c r="E214" s="2">
        <v>30736</v>
      </c>
      <c r="F214" s="2">
        <v>32275</v>
      </c>
      <c r="G214" s="3">
        <v>63011</v>
      </c>
      <c r="H214" s="2">
        <v>111305</v>
      </c>
      <c r="I214" s="2">
        <v>57427</v>
      </c>
      <c r="J214" s="3">
        <v>168732</v>
      </c>
    </row>
    <row r="215" spans="1:10" x14ac:dyDescent="0.35">
      <c r="A215" t="s">
        <v>222</v>
      </c>
      <c r="B215" s="2">
        <v>332615</v>
      </c>
      <c r="C215" s="2">
        <v>301515</v>
      </c>
      <c r="D215" s="3">
        <v>634130</v>
      </c>
      <c r="E215" s="2">
        <v>281783</v>
      </c>
      <c r="F215" s="2">
        <v>68156</v>
      </c>
      <c r="G215" s="3">
        <v>349939</v>
      </c>
      <c r="H215" s="2">
        <v>614398</v>
      </c>
      <c r="I215" s="2">
        <v>369671</v>
      </c>
      <c r="J215" s="3">
        <v>984069</v>
      </c>
    </row>
    <row r="216" spans="1:10" x14ac:dyDescent="0.35">
      <c r="A216" t="s">
        <v>223</v>
      </c>
      <c r="B216" s="2">
        <v>1135098</v>
      </c>
      <c r="C216" s="2">
        <v>862331</v>
      </c>
      <c r="D216" s="3">
        <v>1997429</v>
      </c>
      <c r="E216" s="2">
        <v>761180</v>
      </c>
      <c r="F216" s="2">
        <v>200100</v>
      </c>
      <c r="G216" s="3">
        <v>961280</v>
      </c>
      <c r="H216" s="2">
        <v>1896278</v>
      </c>
      <c r="I216" s="2">
        <v>1062431</v>
      </c>
      <c r="J216" s="3">
        <v>2958709</v>
      </c>
    </row>
    <row r="217" spans="1:10" x14ac:dyDescent="0.35">
      <c r="A217" t="s">
        <v>224</v>
      </c>
      <c r="B217" s="2">
        <v>3300278</v>
      </c>
      <c r="C217" s="2">
        <v>2657488</v>
      </c>
      <c r="D217" s="3">
        <v>5957766</v>
      </c>
      <c r="E217" s="2">
        <v>2809792</v>
      </c>
      <c r="F217" s="2">
        <v>807189</v>
      </c>
      <c r="G217" s="3">
        <v>3616981</v>
      </c>
      <c r="H217" s="2">
        <v>6110070</v>
      </c>
      <c r="I217" s="2">
        <v>3464677</v>
      </c>
      <c r="J217" s="3">
        <v>9574747</v>
      </c>
    </row>
    <row r="218" spans="1:10" x14ac:dyDescent="0.35">
      <c r="A218" t="s">
        <v>225</v>
      </c>
      <c r="B218" s="2">
        <v>0</v>
      </c>
      <c r="C218" s="2">
        <v>2371600</v>
      </c>
      <c r="D218" s="3">
        <v>2371600</v>
      </c>
      <c r="E218" s="2">
        <v>0</v>
      </c>
      <c r="F218" s="2">
        <v>0</v>
      </c>
      <c r="G218" s="3">
        <v>0</v>
      </c>
      <c r="H218" s="2">
        <v>0</v>
      </c>
      <c r="I218" s="2">
        <v>2371600</v>
      </c>
      <c r="J218" s="3">
        <v>2371600</v>
      </c>
    </row>
    <row r="219" spans="1:10" x14ac:dyDescent="0.35">
      <c r="A219" t="s">
        <v>226</v>
      </c>
      <c r="B219" s="2">
        <v>930522</v>
      </c>
      <c r="C219" s="2">
        <v>765158</v>
      </c>
      <c r="D219" s="3">
        <v>1695680</v>
      </c>
      <c r="E219" s="2">
        <v>570506</v>
      </c>
      <c r="F219" s="2">
        <v>611266</v>
      </c>
      <c r="G219" s="3">
        <v>1181772</v>
      </c>
      <c r="H219" s="2">
        <v>1501028</v>
      </c>
      <c r="I219" s="2">
        <v>1376424</v>
      </c>
      <c r="J219" s="3">
        <v>2877452</v>
      </c>
    </row>
    <row r="220" spans="1:10" x14ac:dyDescent="0.35">
      <c r="A220" t="s">
        <v>227</v>
      </c>
      <c r="B220" s="2">
        <v>27317773</v>
      </c>
      <c r="C220" s="2">
        <v>10760728</v>
      </c>
      <c r="D220" s="3">
        <v>38078501</v>
      </c>
      <c r="E220" s="2">
        <v>16823751</v>
      </c>
      <c r="F220" s="2">
        <v>5602042</v>
      </c>
      <c r="G220" s="3">
        <v>22425793</v>
      </c>
      <c r="H220" s="2">
        <v>44141524</v>
      </c>
      <c r="I220" s="2">
        <v>16362770</v>
      </c>
      <c r="J220" s="3">
        <v>60504294</v>
      </c>
    </row>
    <row r="221" spans="1:10" x14ac:dyDescent="0.35">
      <c r="A221" t="s">
        <v>228</v>
      </c>
      <c r="B221" s="2">
        <v>1123081</v>
      </c>
      <c r="C221" s="2">
        <v>950799</v>
      </c>
      <c r="D221" s="3">
        <v>2073880</v>
      </c>
      <c r="E221" s="2">
        <v>632687</v>
      </c>
      <c r="F221" s="2">
        <v>234628</v>
      </c>
      <c r="G221" s="3">
        <v>867315</v>
      </c>
      <c r="H221" s="2">
        <v>1755768</v>
      </c>
      <c r="I221" s="2">
        <v>1185427</v>
      </c>
      <c r="J221" s="3">
        <v>2941195</v>
      </c>
    </row>
    <row r="222" spans="1:10" x14ac:dyDescent="0.35">
      <c r="A222" t="s">
        <v>229</v>
      </c>
      <c r="B222" s="2">
        <v>0</v>
      </c>
      <c r="C222" s="2">
        <v>6778632</v>
      </c>
      <c r="D222" s="3">
        <v>6778632</v>
      </c>
      <c r="E222" s="2">
        <v>0</v>
      </c>
      <c r="F222" s="2">
        <v>0</v>
      </c>
      <c r="G222" s="3">
        <v>0</v>
      </c>
      <c r="H222" s="2">
        <v>0</v>
      </c>
      <c r="I222" s="2">
        <v>6778632</v>
      </c>
      <c r="J222" s="3">
        <v>6778632</v>
      </c>
    </row>
    <row r="223" spans="1:10" x14ac:dyDescent="0.35">
      <c r="A223" t="s">
        <v>230</v>
      </c>
      <c r="B223" s="2">
        <v>0</v>
      </c>
      <c r="C223" s="2">
        <v>0</v>
      </c>
      <c r="D223" s="3">
        <v>0</v>
      </c>
      <c r="E223" s="2">
        <v>0</v>
      </c>
      <c r="F223" s="2">
        <v>20111</v>
      </c>
      <c r="G223" s="3">
        <v>20111</v>
      </c>
      <c r="H223" s="2">
        <v>0</v>
      </c>
      <c r="I223" s="2">
        <v>20111</v>
      </c>
      <c r="J223" s="3">
        <v>20111</v>
      </c>
    </row>
    <row r="224" spans="1:10" x14ac:dyDescent="0.35">
      <c r="A224" t="s">
        <v>231</v>
      </c>
      <c r="B224" s="2">
        <v>0</v>
      </c>
      <c r="C224" s="2">
        <v>33524</v>
      </c>
      <c r="D224" s="3">
        <v>33524</v>
      </c>
      <c r="E224" s="2">
        <v>0</v>
      </c>
      <c r="F224" s="2">
        <v>0</v>
      </c>
      <c r="G224" s="3">
        <v>0</v>
      </c>
      <c r="H224" s="2">
        <v>0</v>
      </c>
      <c r="I224" s="2">
        <v>33524</v>
      </c>
      <c r="J224" s="3">
        <v>33524</v>
      </c>
    </row>
    <row r="225" spans="1:10" x14ac:dyDescent="0.35">
      <c r="A225" t="s">
        <v>232</v>
      </c>
      <c r="B225" s="2">
        <v>162624</v>
      </c>
      <c r="C225" s="2">
        <v>243818</v>
      </c>
      <c r="D225" s="3">
        <v>406442</v>
      </c>
      <c r="E225" s="2">
        <v>69372</v>
      </c>
      <c r="F225" s="2">
        <v>77757</v>
      </c>
      <c r="G225" s="3">
        <v>147129</v>
      </c>
      <c r="H225" s="2">
        <v>231996</v>
      </c>
      <c r="I225" s="2">
        <v>321575</v>
      </c>
      <c r="J225" s="3">
        <v>553571</v>
      </c>
    </row>
    <row r="226" spans="1:10" x14ac:dyDescent="0.35">
      <c r="A226" t="s">
        <v>233</v>
      </c>
      <c r="B226" s="2">
        <v>428707</v>
      </c>
      <c r="C226" s="2">
        <v>430134</v>
      </c>
      <c r="D226" s="3">
        <v>858841</v>
      </c>
      <c r="E226" s="2">
        <v>197912</v>
      </c>
      <c r="F226" s="2">
        <v>173848</v>
      </c>
      <c r="G226" s="3">
        <v>371760</v>
      </c>
      <c r="H226" s="2">
        <v>626619</v>
      </c>
      <c r="I226" s="2">
        <v>603982</v>
      </c>
      <c r="J226" s="3">
        <v>1230601</v>
      </c>
    </row>
    <row r="227" spans="1:10" x14ac:dyDescent="0.35">
      <c r="A227" t="s">
        <v>234</v>
      </c>
      <c r="B227" s="2">
        <v>471927</v>
      </c>
      <c r="C227" s="2">
        <v>151794</v>
      </c>
      <c r="D227" s="3">
        <v>623721</v>
      </c>
      <c r="E227" s="2">
        <v>184472</v>
      </c>
      <c r="F227" s="2">
        <v>48772</v>
      </c>
      <c r="G227" s="3">
        <v>233244</v>
      </c>
      <c r="H227" s="2">
        <v>656399</v>
      </c>
      <c r="I227" s="2">
        <v>200566</v>
      </c>
      <c r="J227" s="3">
        <v>856965</v>
      </c>
    </row>
    <row r="228" spans="1:10" x14ac:dyDescent="0.35">
      <c r="A228" t="s">
        <v>235</v>
      </c>
      <c r="B228" s="2">
        <v>1767718</v>
      </c>
      <c r="C228" s="2">
        <v>1356517</v>
      </c>
      <c r="D228" s="3">
        <v>3124235</v>
      </c>
      <c r="E228" s="2">
        <v>1090632</v>
      </c>
      <c r="F228" s="2">
        <v>447552</v>
      </c>
      <c r="G228" s="3">
        <v>1538184</v>
      </c>
      <c r="H228" s="2">
        <v>2858350</v>
      </c>
      <c r="I228" s="2">
        <v>1804069</v>
      </c>
      <c r="J228" s="3">
        <v>4662419</v>
      </c>
    </row>
    <row r="229" spans="1:10" x14ac:dyDescent="0.35">
      <c r="A229" t="s">
        <v>236</v>
      </c>
      <c r="B229" s="2">
        <v>1904393</v>
      </c>
      <c r="C229" s="2">
        <v>1345993</v>
      </c>
      <c r="D229" s="3">
        <v>3250386</v>
      </c>
      <c r="E229" s="2">
        <v>1466817</v>
      </c>
      <c r="F229" s="2">
        <v>511261</v>
      </c>
      <c r="G229" s="3">
        <v>1978078</v>
      </c>
      <c r="H229" s="2">
        <v>3371210</v>
      </c>
      <c r="I229" s="2">
        <v>1857254</v>
      </c>
      <c r="J229" s="3">
        <v>5228464</v>
      </c>
    </row>
    <row r="230" spans="1:10" x14ac:dyDescent="0.35">
      <c r="A230" t="s">
        <v>237</v>
      </c>
      <c r="B230" s="2">
        <v>2621195</v>
      </c>
      <c r="C230" s="2">
        <v>807371</v>
      </c>
      <c r="D230" s="3">
        <v>3428566</v>
      </c>
      <c r="E230" s="2">
        <v>1180533</v>
      </c>
      <c r="F230" s="2">
        <v>344391</v>
      </c>
      <c r="G230" s="3">
        <v>1524924</v>
      </c>
      <c r="H230" s="2">
        <v>3801728</v>
      </c>
      <c r="I230" s="2">
        <v>1151762</v>
      </c>
      <c r="J230" s="3">
        <v>4953490</v>
      </c>
    </row>
    <row r="231" spans="1:10" x14ac:dyDescent="0.35">
      <c r="A231" t="s">
        <v>238</v>
      </c>
      <c r="B231" s="2">
        <v>0</v>
      </c>
      <c r="C231" s="2">
        <v>933999</v>
      </c>
      <c r="D231" s="3">
        <v>933999</v>
      </c>
      <c r="E231" s="2">
        <v>0</v>
      </c>
      <c r="F231" s="2">
        <v>0</v>
      </c>
      <c r="G231" s="3">
        <v>0</v>
      </c>
      <c r="H231" s="2">
        <v>0</v>
      </c>
      <c r="I231" s="2">
        <v>933999</v>
      </c>
      <c r="J231" s="3">
        <v>933999</v>
      </c>
    </row>
    <row r="232" spans="1:10" x14ac:dyDescent="0.35">
      <c r="A232" t="s">
        <v>239</v>
      </c>
      <c r="B232" s="2">
        <v>918883</v>
      </c>
      <c r="C232" s="2">
        <v>747863</v>
      </c>
      <c r="D232" s="3">
        <v>1666746</v>
      </c>
      <c r="E232" s="2">
        <v>672927</v>
      </c>
      <c r="F232" s="2">
        <v>191725</v>
      </c>
      <c r="G232" s="3">
        <v>864652</v>
      </c>
      <c r="H232" s="2">
        <v>1591810</v>
      </c>
      <c r="I232" s="2">
        <v>939588</v>
      </c>
      <c r="J232" s="3">
        <v>2531398</v>
      </c>
    </row>
    <row r="233" spans="1:10" ht="15" thickBot="1" x14ac:dyDescent="0.4"/>
    <row r="234" spans="1:10" ht="15" thickBot="1" x14ac:dyDescent="0.4">
      <c r="A234" s="19" t="s">
        <v>240</v>
      </c>
      <c r="B234" s="20">
        <f>SUM(Table6[1 ansökningsomgången: testning och smittspårning sammanlagt  (mom. 33.60.38.01)])</f>
        <v>412219410</v>
      </c>
      <c r="C234" s="20">
        <f>SUM(Table6[1 ansökningsomgången: kostnader för vård, vaccinationer och övrigt sammanlagt  (mom. 33.60.38.04)])</f>
        <v>313791694</v>
      </c>
      <c r="D234" s="20">
        <f>SUM(Table6[1 ansökningsomgången: bruttobelopp])</f>
        <v>726011104</v>
      </c>
      <c r="E234" s="20">
        <f>SUM(Table6[2 ansökningsomgången: testning och smittspårning sammanlagt (mom. 33.60.38.01)])</f>
        <v>255332787</v>
      </c>
      <c r="F234" s="20">
        <f>SUM(Table6[2 ansökningsomgången: kostnader för vård, vaccinationer och övrigt sammanlagt (mom. 33.60.38.04)])</f>
        <v>99168442</v>
      </c>
      <c r="G234" s="20">
        <f>SUM(Table6[2 ansökningsomgången: bruttobelopp])</f>
        <v>354501229</v>
      </c>
      <c r="H234" s="20">
        <f>SUM(Table6[Hela året: testning och smittspårning sammanlagt (mom. 33.60.38.01)])</f>
        <v>667552197</v>
      </c>
      <c r="I234" s="20">
        <f>SUM(Table6[Hela året: kostnader för vård, vaccinationer och övrigt sammanlagt (mom. 33.60.38.04)])</f>
        <v>412960136</v>
      </c>
      <c r="J234" s="21">
        <f>SUM(Table6[Hela året: bruttobelopp])</f>
        <v>1080512333</v>
      </c>
    </row>
    <row r="235" spans="1:10" x14ac:dyDescent="0.35">
      <c r="G235" s="2"/>
    </row>
    <row r="236" spans="1:10" x14ac:dyDescent="0.35">
      <c r="G236" s="2"/>
    </row>
    <row r="241" spans="7:7" x14ac:dyDescent="0.35">
      <c r="G241" s="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O17"/>
  <sheetViews>
    <sheetView zoomScale="80" zoomScaleNormal="80" workbookViewId="0">
      <selection activeCell="I19" sqref="I19"/>
    </sheetView>
  </sheetViews>
  <sheetFormatPr defaultRowHeight="14.5" x14ac:dyDescent="0.35"/>
  <cols>
    <col min="1" max="1" width="63.453125" customWidth="1"/>
    <col min="2" max="3" width="25.54296875" bestFit="1" customWidth="1"/>
    <col min="4" max="4" width="14" bestFit="1" customWidth="1"/>
  </cols>
  <sheetData>
    <row r="1" spans="1:15" ht="18.5" x14ac:dyDescent="0.45">
      <c r="A1" s="9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8.5" x14ac:dyDescent="0.45">
      <c r="A2" s="9" t="s">
        <v>241</v>
      </c>
      <c r="B2" s="9"/>
      <c r="C2" s="9"/>
      <c r="D2" s="9"/>
      <c r="E2" s="9"/>
      <c r="F2" s="9"/>
      <c r="G2" s="9"/>
      <c r="H2" s="9"/>
      <c r="I2" s="9"/>
      <c r="J2" s="9"/>
      <c r="K2" s="8"/>
      <c r="L2" s="6"/>
      <c r="M2" s="6"/>
      <c r="N2" s="6"/>
      <c r="O2" s="6"/>
    </row>
    <row r="3" spans="1:15" ht="18.5" x14ac:dyDescent="0.45">
      <c r="A3" s="9" t="s">
        <v>242</v>
      </c>
      <c r="B3" s="9"/>
      <c r="C3" s="9"/>
      <c r="D3" s="9"/>
      <c r="E3" s="9"/>
      <c r="F3" s="9"/>
      <c r="G3" s="9"/>
      <c r="H3" s="9"/>
      <c r="I3" s="9"/>
      <c r="J3" s="9"/>
      <c r="K3" s="8"/>
      <c r="L3" s="6"/>
      <c r="M3" s="6"/>
      <c r="N3" s="6"/>
      <c r="O3" s="6"/>
    </row>
    <row r="4" spans="1:15" ht="18.5" x14ac:dyDescent="0.45">
      <c r="A4" s="9" t="s">
        <v>243</v>
      </c>
      <c r="B4" s="9"/>
      <c r="C4" s="9"/>
      <c r="D4" s="9"/>
      <c r="E4" s="9"/>
      <c r="F4" s="9"/>
      <c r="G4" s="9"/>
      <c r="H4" s="9"/>
      <c r="I4" s="9"/>
      <c r="J4" s="9"/>
      <c r="K4" s="8"/>
      <c r="L4" s="6"/>
      <c r="M4" s="6"/>
      <c r="N4" s="6"/>
      <c r="O4" s="6"/>
    </row>
    <row r="5" spans="1:15" ht="18.5" x14ac:dyDescent="0.45">
      <c r="A5" s="9" t="s">
        <v>244</v>
      </c>
      <c r="B5" s="9"/>
      <c r="C5" s="9"/>
      <c r="D5" s="9"/>
      <c r="E5" s="9"/>
      <c r="F5" s="9"/>
      <c r="G5" s="9"/>
      <c r="H5" s="9"/>
      <c r="I5" s="9"/>
      <c r="J5" s="9"/>
      <c r="K5" s="8"/>
      <c r="L5" s="6"/>
      <c r="M5" s="6"/>
      <c r="N5" s="6"/>
      <c r="O5" s="6"/>
    </row>
    <row r="6" spans="1:15" ht="18.5" x14ac:dyDescent="0.45">
      <c r="A6" s="9"/>
      <c r="B6" s="9"/>
      <c r="C6" s="9"/>
      <c r="D6" s="9"/>
      <c r="E6" s="9"/>
      <c r="F6" s="9"/>
      <c r="G6" s="9"/>
      <c r="H6" s="9"/>
      <c r="I6" s="9"/>
      <c r="J6" s="9"/>
      <c r="K6" s="8"/>
      <c r="L6" s="6"/>
      <c r="M6" s="6"/>
      <c r="N6" s="6"/>
      <c r="O6" s="6"/>
    </row>
    <row r="7" spans="1:15" ht="18.5" x14ac:dyDescent="0.45">
      <c r="A7" s="9" t="s">
        <v>245</v>
      </c>
      <c r="B7" s="9"/>
      <c r="C7" s="9"/>
      <c r="D7" s="9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8.5" x14ac:dyDescent="0.45">
      <c r="A8" s="10"/>
      <c r="B8" s="10" t="s">
        <v>246</v>
      </c>
      <c r="C8" s="10" t="s">
        <v>247</v>
      </c>
      <c r="D8" s="10" t="s">
        <v>240</v>
      </c>
    </row>
    <row r="9" spans="1:15" ht="18.5" x14ac:dyDescent="0.45">
      <c r="A9" s="11" t="s">
        <v>248</v>
      </c>
      <c r="B9" s="12">
        <f>SUM(B10:B11)</f>
        <v>412.21940999999998</v>
      </c>
      <c r="C9" s="12">
        <f>SUM(C10:C11)</f>
        <v>255.332787</v>
      </c>
      <c r="D9" s="13">
        <f>SUM(D10:D11)</f>
        <v>667.55219699999998</v>
      </c>
    </row>
    <row r="10" spans="1:15" ht="18.5" x14ac:dyDescent="0.45">
      <c r="A10" s="10" t="s">
        <v>249</v>
      </c>
      <c r="B10" s="14">
        <v>374.90800999999999</v>
      </c>
      <c r="C10" s="14">
        <v>196.69989100000001</v>
      </c>
      <c r="D10" s="15">
        <v>571.60790099999997</v>
      </c>
    </row>
    <row r="11" spans="1:15" ht="18.5" x14ac:dyDescent="0.45">
      <c r="A11" s="10" t="s">
        <v>250</v>
      </c>
      <c r="B11" s="14">
        <v>37.311399999999999</v>
      </c>
      <c r="C11" s="14">
        <v>58.632896000000002</v>
      </c>
      <c r="D11" s="15">
        <v>95.944296000000008</v>
      </c>
    </row>
    <row r="12" spans="1:15" ht="18.5" x14ac:dyDescent="0.45">
      <c r="A12" s="11" t="s">
        <v>251</v>
      </c>
      <c r="B12" s="12">
        <f>SUM(B13:B15)</f>
        <v>313.79169400000001</v>
      </c>
      <c r="C12" s="12">
        <f>SUM(C13:C15)</f>
        <v>99.168441999999999</v>
      </c>
      <c r="D12" s="13">
        <f>SUM(D13:D15)</f>
        <v>412.96013600000003</v>
      </c>
    </row>
    <row r="13" spans="1:15" ht="18.5" x14ac:dyDescent="0.45">
      <c r="A13" s="10" t="s">
        <v>252</v>
      </c>
      <c r="B13" s="14">
        <v>108.706688</v>
      </c>
      <c r="C13" s="14">
        <v>45.717807999999998</v>
      </c>
      <c r="D13" s="15">
        <v>154.424496</v>
      </c>
    </row>
    <row r="14" spans="1:15" ht="18.5" x14ac:dyDescent="0.45">
      <c r="A14" s="10" t="s">
        <v>253</v>
      </c>
      <c r="B14" s="14">
        <v>34.484220999999998</v>
      </c>
      <c r="C14" s="14">
        <v>52.503836</v>
      </c>
      <c r="D14" s="15">
        <v>86.988056999999998</v>
      </c>
    </row>
    <row r="15" spans="1:15" ht="18.5" x14ac:dyDescent="0.45">
      <c r="A15" s="10" t="s">
        <v>254</v>
      </c>
      <c r="B15" s="14">
        <v>170.600785</v>
      </c>
      <c r="C15" s="16">
        <v>0.94679800000000003</v>
      </c>
      <c r="D15" s="15">
        <v>171.547583</v>
      </c>
    </row>
    <row r="16" spans="1:15" ht="18.5" x14ac:dyDescent="0.45">
      <c r="A16" s="9"/>
      <c r="B16" s="9"/>
      <c r="C16" s="9"/>
      <c r="D16" s="17"/>
    </row>
    <row r="17" spans="1:4" ht="18.5" x14ac:dyDescent="0.45">
      <c r="A17" s="18" t="s">
        <v>240</v>
      </c>
      <c r="B17" s="13">
        <f>B12+B9</f>
        <v>726.01110399999993</v>
      </c>
      <c r="C17" s="13">
        <f>C12+C9</f>
        <v>354.50122899999997</v>
      </c>
      <c r="D17" s="13">
        <f>D12+D9</f>
        <v>1080.5123330000001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Sökande</vt:lpstr>
      <vt:lpstr>Sammanfattning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2022-04-20T07:12:42Z</dcterms:created>
  <dcterms:modified xsi:type="dcterms:W3CDTF">2022-04-20T07:13:12Z</dcterms:modified>
  <cp:category/>
  <cp:contentStatus/>
</cp:coreProperties>
</file>